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00" yWindow="72" windowWidth="8616" windowHeight="9492" tabRatio="946" activeTab="17"/>
  </bookViews>
  <sheets>
    <sheet name="Avertissement" sheetId="1" r:id="rId1"/>
    <sheet name="Sommaire" sheetId="2" r:id="rId2"/>
    <sheet name="H1" sheetId="3" r:id="rId3"/>
    <sheet name="H2" sheetId="4" r:id="rId4"/>
    <sheet name="H3" sheetId="5" r:id="rId5"/>
    <sheet name="H4" sheetId="6" r:id="rId6"/>
    <sheet name="H5" sheetId="7" r:id="rId7"/>
    <sheet name="H6" sheetId="8" r:id="rId8"/>
    <sheet name="H7" sheetId="9" r:id="rId9"/>
    <sheet name="H8" sheetId="10" r:id="rId10"/>
    <sheet name="H9" sheetId="11" r:id="rId11"/>
    <sheet name="H10" sheetId="12" r:id="rId12"/>
    <sheet name="H11" sheetId="13" r:id="rId13"/>
    <sheet name="H12a" sheetId="14" r:id="rId14"/>
    <sheet name="H12b" sheetId="15" r:id="rId15"/>
    <sheet name="H13" sheetId="16" r:id="rId16"/>
    <sheet name="H14" sheetId="17" r:id="rId17"/>
    <sheet name="H15" sheetId="18" r:id="rId18"/>
    <sheet name="H16" sheetId="19" r:id="rId19"/>
    <sheet name="H17" sheetId="20" r:id="rId20"/>
    <sheet name="H18" sheetId="21" r:id="rId21"/>
    <sheet name="H19" sheetId="22" r:id="rId22"/>
    <sheet name="H20" sheetId="23" r:id="rId23"/>
    <sheet name="H21" sheetId="24" r:id="rId24"/>
    <sheet name="H22" sheetId="25" r:id="rId25"/>
    <sheet name="H23-H25" sheetId="26" r:id="rId26"/>
    <sheet name="H26-H28" sheetId="27" r:id="rId27"/>
    <sheet name="H29-H30" sheetId="28" r:id="rId28"/>
    <sheet name="H31-H32" sheetId="29" r:id="rId29"/>
    <sheet name="H33 " sheetId="30" r:id="rId30"/>
  </sheets>
  <definedNames>
    <definedName name="_xlnm.Print_Titles" localSheetId="29">'H33 '!$3:$3</definedName>
    <definedName name="_xlnm.Print_Area" localSheetId="0">'Avertissement'!$A$4:$L$4</definedName>
    <definedName name="_xlnm.Print_Area" localSheetId="2">'H1'!$A$1:$Q$41</definedName>
    <definedName name="_xlnm.Print_Area" localSheetId="13">'H12a'!$A$1:$J$57</definedName>
    <definedName name="_xlnm.Print_Area" localSheetId="14">'H12b'!$A$1:$J$57</definedName>
    <definedName name="_xlnm.Print_Area" localSheetId="16">'H14'!$A$1:$O$107</definedName>
    <definedName name="_xlnm.Print_Area" localSheetId="17">'H15'!$A$1:$K$124</definedName>
    <definedName name="_xlnm.Print_Area" localSheetId="18">'H16'!$A$1:$F$58</definedName>
    <definedName name="_xlnm.Print_Area" localSheetId="19">'H17'!$A$1:$N$56</definedName>
    <definedName name="_xlnm.Print_Area" localSheetId="20">'H18'!$A$1:$N$55</definedName>
    <definedName name="_xlnm.Print_Area" localSheetId="21">'H19'!$A$1:$N$55</definedName>
    <definedName name="_xlnm.Print_Area" localSheetId="3">'H2'!$A$1:$Q$41</definedName>
    <definedName name="_xlnm.Print_Area" localSheetId="22">'H20'!$A$1:$W$54</definedName>
    <definedName name="_xlnm.Print_Area" localSheetId="23">'H21'!$A$1:$W$54</definedName>
    <definedName name="_xlnm.Print_Area" localSheetId="24">'H22'!$A$1:$W$54</definedName>
    <definedName name="_xlnm.Print_Area" localSheetId="25">'H23-H25'!$A$1:$F$167</definedName>
    <definedName name="_xlnm.Print_Area" localSheetId="26">'H26-H28'!$A$1:$I$171</definedName>
    <definedName name="_xlnm.Print_Area" localSheetId="27">'H29-H30'!$A$1:$J$112</definedName>
    <definedName name="_xlnm.Print_Area" localSheetId="4">'H3'!$A$2:$M$41</definedName>
    <definedName name="_xlnm.Print_Area" localSheetId="28">'H31-H32'!$A$1:$V$36</definedName>
    <definedName name="_xlnm.Print_Area" localSheetId="29">'H33 '!$A$1:$J$104</definedName>
    <definedName name="_xlnm.Print_Area" localSheetId="5">'H4'!$A$1:$K$126</definedName>
    <definedName name="_xlnm.Print_Area" localSheetId="6">'H5'!$A$1:$M$125</definedName>
    <definedName name="_xlnm.Print_Area" localSheetId="7">'H6'!$A$1:$J$124</definedName>
    <definedName name="_xlnm.Print_Area" localSheetId="8">'H7'!$A$1:$K$29</definedName>
    <definedName name="_xlnm.Print_Area" localSheetId="9">'H8'!$A$1:$L$84</definedName>
    <definedName name="_xlnm.Print_Area" localSheetId="10">'H9'!$A$1:$G$58</definedName>
    <definedName name="_xlnm.Print_Area" localSheetId="1">'Sommaire'!$A$2:$L$40</definedName>
  </definedNames>
  <calcPr fullCalcOnLoad="1"/>
</workbook>
</file>

<file path=xl/sharedStrings.xml><?xml version="1.0" encoding="utf-8"?>
<sst xmlns="http://schemas.openxmlformats.org/spreadsheetml/2006/main" count="3759" uniqueCount="491">
  <si>
    <t xml:space="preserve">États-Unis </t>
  </si>
  <si>
    <t>Total classés</t>
  </si>
  <si>
    <t>Français</t>
  </si>
  <si>
    <t>Étrangers</t>
  </si>
  <si>
    <t>H12b</t>
  </si>
  <si>
    <t>H12a</t>
  </si>
  <si>
    <t>* Seuls figurent ici les hôtels non classés qui étaient précédemment dans le champ de l'enquête (hôtellerie indépendante anciennement classée et hôtellerie de chaîne).</t>
  </si>
  <si>
    <t>Région</t>
  </si>
  <si>
    <t>Total</t>
  </si>
  <si>
    <t>Alsace</t>
  </si>
  <si>
    <t>Aquitaine</t>
  </si>
  <si>
    <t>Auvergne</t>
  </si>
  <si>
    <t>Basse-Normandie</t>
  </si>
  <si>
    <t>Bourgogne</t>
  </si>
  <si>
    <t>Bretagne</t>
  </si>
  <si>
    <t>Centre</t>
  </si>
  <si>
    <t>Champagne-Ardenne</t>
  </si>
  <si>
    <t>Corse</t>
  </si>
  <si>
    <t>Franche-Comté</t>
  </si>
  <si>
    <t>Haute-Normandie</t>
  </si>
  <si>
    <t>Languedoc-Roussillon</t>
  </si>
  <si>
    <t>Limousin</t>
  </si>
  <si>
    <t>Lorraine</t>
  </si>
  <si>
    <t>Nord-Pas-de-Calais</t>
  </si>
  <si>
    <t>Picardie</t>
  </si>
  <si>
    <t>Poitou-Charentes</t>
  </si>
  <si>
    <t>Rhône-Alpes</t>
  </si>
  <si>
    <t>Rural</t>
  </si>
  <si>
    <t>Urbain</t>
  </si>
  <si>
    <t>Littoral</t>
  </si>
  <si>
    <t>Montagne</t>
  </si>
  <si>
    <t>Chaîne</t>
  </si>
  <si>
    <t>Indépendant</t>
  </si>
  <si>
    <t>Hôtels</t>
  </si>
  <si>
    <t>Capacité moyenne (en chambres)</t>
  </si>
  <si>
    <t>Chambres</t>
  </si>
  <si>
    <t>67</t>
  </si>
  <si>
    <t>68</t>
  </si>
  <si>
    <t>24</t>
  </si>
  <si>
    <t>33</t>
  </si>
  <si>
    <t>40</t>
  </si>
  <si>
    <t>47</t>
  </si>
  <si>
    <t>64</t>
  </si>
  <si>
    <t>03</t>
  </si>
  <si>
    <t>15</t>
  </si>
  <si>
    <t>43</t>
  </si>
  <si>
    <t>63</t>
  </si>
  <si>
    <t>14</t>
  </si>
  <si>
    <t>50</t>
  </si>
  <si>
    <t>61</t>
  </si>
  <si>
    <t>21</t>
  </si>
  <si>
    <t>58</t>
  </si>
  <si>
    <t>71</t>
  </si>
  <si>
    <t>89</t>
  </si>
  <si>
    <t>22</t>
  </si>
  <si>
    <t>29</t>
  </si>
  <si>
    <t>35</t>
  </si>
  <si>
    <t>56</t>
  </si>
  <si>
    <t>18</t>
  </si>
  <si>
    <t>28</t>
  </si>
  <si>
    <t>36</t>
  </si>
  <si>
    <t>37</t>
  </si>
  <si>
    <t>41</t>
  </si>
  <si>
    <t>45</t>
  </si>
  <si>
    <t>08</t>
  </si>
  <si>
    <t>10</t>
  </si>
  <si>
    <t>51</t>
  </si>
  <si>
    <t>52</t>
  </si>
  <si>
    <t>2A</t>
  </si>
  <si>
    <t>2B</t>
  </si>
  <si>
    <t>25</t>
  </si>
  <si>
    <t>39</t>
  </si>
  <si>
    <t>70</t>
  </si>
  <si>
    <t>90</t>
  </si>
  <si>
    <t>27</t>
  </si>
  <si>
    <t>76</t>
  </si>
  <si>
    <t>75</t>
  </si>
  <si>
    <t>77</t>
  </si>
  <si>
    <t>78</t>
  </si>
  <si>
    <t>91</t>
  </si>
  <si>
    <t>92</t>
  </si>
  <si>
    <t>93</t>
  </si>
  <si>
    <t>94</t>
  </si>
  <si>
    <t>95</t>
  </si>
  <si>
    <t>11</t>
  </si>
  <si>
    <t>30</t>
  </si>
  <si>
    <t>34</t>
  </si>
  <si>
    <t>48</t>
  </si>
  <si>
    <t>66</t>
  </si>
  <si>
    <t>19</t>
  </si>
  <si>
    <t>23</t>
  </si>
  <si>
    <t>87</t>
  </si>
  <si>
    <t>54</t>
  </si>
  <si>
    <t>55</t>
  </si>
  <si>
    <t>57</t>
  </si>
  <si>
    <t>88</t>
  </si>
  <si>
    <t>09</t>
  </si>
  <si>
    <t>12</t>
  </si>
  <si>
    <t>31</t>
  </si>
  <si>
    <t>32</t>
  </si>
  <si>
    <t>46</t>
  </si>
  <si>
    <t>65</t>
  </si>
  <si>
    <t>81</t>
  </si>
  <si>
    <t>82</t>
  </si>
  <si>
    <t>59</t>
  </si>
  <si>
    <t>62</t>
  </si>
  <si>
    <t>44</t>
  </si>
  <si>
    <t>49</t>
  </si>
  <si>
    <t>53</t>
  </si>
  <si>
    <t>72</t>
  </si>
  <si>
    <t>85</t>
  </si>
  <si>
    <t>02</t>
  </si>
  <si>
    <t>60</t>
  </si>
  <si>
    <t>80</t>
  </si>
  <si>
    <t>16</t>
  </si>
  <si>
    <t>17</t>
  </si>
  <si>
    <t>79</t>
  </si>
  <si>
    <t>86</t>
  </si>
  <si>
    <t>04</t>
  </si>
  <si>
    <t>05</t>
  </si>
  <si>
    <t>06</t>
  </si>
  <si>
    <t>13</t>
  </si>
  <si>
    <t>83</t>
  </si>
  <si>
    <t>84</t>
  </si>
  <si>
    <t>01</t>
  </si>
  <si>
    <t>07</t>
  </si>
  <si>
    <t>26</t>
  </si>
  <si>
    <t>38</t>
  </si>
  <si>
    <t>42</t>
  </si>
  <si>
    <t>69</t>
  </si>
  <si>
    <t>73</t>
  </si>
  <si>
    <t>74</t>
  </si>
  <si>
    <t>Département</t>
  </si>
  <si>
    <t>Bas-Rhin</t>
  </si>
  <si>
    <t>Haut-Rhin</t>
  </si>
  <si>
    <t>Dordogne</t>
  </si>
  <si>
    <t>Gironde</t>
  </si>
  <si>
    <t>Landes</t>
  </si>
  <si>
    <t>Lot-et-Garonne</t>
  </si>
  <si>
    <t>Pyrénées-Atlantiques</t>
  </si>
  <si>
    <t>Allier</t>
  </si>
  <si>
    <t>Cantal</t>
  </si>
  <si>
    <t>Haute-Loire</t>
  </si>
  <si>
    <t>Calvados</t>
  </si>
  <si>
    <t>Manche</t>
  </si>
  <si>
    <t>Orne</t>
  </si>
  <si>
    <t>Côte-d'Or</t>
  </si>
  <si>
    <t>Nièvre</t>
  </si>
  <si>
    <t>Saône-et-Loire</t>
  </si>
  <si>
    <t>Yonne</t>
  </si>
  <si>
    <t>Côtes-d'Armor</t>
  </si>
  <si>
    <t>Finistère</t>
  </si>
  <si>
    <t>Ille-et-Vilaine</t>
  </si>
  <si>
    <t>Morbihan</t>
  </si>
  <si>
    <t>Cher</t>
  </si>
  <si>
    <t>Indre</t>
  </si>
  <si>
    <t>Indre-et-Loire</t>
  </si>
  <si>
    <t>Loir-et-Cher</t>
  </si>
  <si>
    <t>Loiret</t>
  </si>
  <si>
    <t>Ardennes</t>
  </si>
  <si>
    <t>Aube</t>
  </si>
  <si>
    <t>Marne</t>
  </si>
  <si>
    <t>Haute-Marne</t>
  </si>
  <si>
    <t>Corse-du-Sud</t>
  </si>
  <si>
    <t>Haute-Corse</t>
  </si>
  <si>
    <t>Doubs</t>
  </si>
  <si>
    <t>Jura</t>
  </si>
  <si>
    <t>Haute-Saône</t>
  </si>
  <si>
    <t>Territoire-de-Belfort</t>
  </si>
  <si>
    <t>Eure</t>
  </si>
  <si>
    <t>Seine-Maritime</t>
  </si>
  <si>
    <t>Paris</t>
  </si>
  <si>
    <t>Seine-et-Marne</t>
  </si>
  <si>
    <t>Yvelines</t>
  </si>
  <si>
    <t>Essonne</t>
  </si>
  <si>
    <t>Hauts-de-Seine</t>
  </si>
  <si>
    <t>Seine-Saint-Denis</t>
  </si>
  <si>
    <t>Val-de-Marne</t>
  </si>
  <si>
    <t>Val-d'Oise</t>
  </si>
  <si>
    <t>Aude</t>
  </si>
  <si>
    <t>Gard</t>
  </si>
  <si>
    <t>Hérault</t>
  </si>
  <si>
    <t>Lozère</t>
  </si>
  <si>
    <t>Corrèze</t>
  </si>
  <si>
    <t>Creuse</t>
  </si>
  <si>
    <t>Haute-Vienne</t>
  </si>
  <si>
    <t>Meurthe-et-Moselle</t>
  </si>
  <si>
    <t>Meuse</t>
  </si>
  <si>
    <t>Moselle</t>
  </si>
  <si>
    <t>Vosges</t>
  </si>
  <si>
    <t>Ariège</t>
  </si>
  <si>
    <t>Aveyron</t>
  </si>
  <si>
    <t>Haute-Garonne</t>
  </si>
  <si>
    <t>Gers</t>
  </si>
  <si>
    <t>Lot</t>
  </si>
  <si>
    <t>Hautes-Pyrénées</t>
  </si>
  <si>
    <t>Tarn</t>
  </si>
  <si>
    <t>Tarn-et-Garonne</t>
  </si>
  <si>
    <t>Nord</t>
  </si>
  <si>
    <t>Pas-de-Calais</t>
  </si>
  <si>
    <t>Loire-Atlantique</t>
  </si>
  <si>
    <t>Maine-et-Loire</t>
  </si>
  <si>
    <t>Mayenne</t>
  </si>
  <si>
    <t>Sarthe</t>
  </si>
  <si>
    <t>Vendée</t>
  </si>
  <si>
    <t>Aisne</t>
  </si>
  <si>
    <t>Oise</t>
  </si>
  <si>
    <t>Somme</t>
  </si>
  <si>
    <t>Charente</t>
  </si>
  <si>
    <t>Charente-Maritime</t>
  </si>
  <si>
    <t>Deux-Sèvres</t>
  </si>
  <si>
    <t>Vienne</t>
  </si>
  <si>
    <t>Alpes-de-Haute-Provence</t>
  </si>
  <si>
    <t>Hautes-Alpes</t>
  </si>
  <si>
    <t>Alpes-Maritimes</t>
  </si>
  <si>
    <t>Bouches-du-Rhône</t>
  </si>
  <si>
    <t>Var</t>
  </si>
  <si>
    <t>Vaucluse</t>
  </si>
  <si>
    <t>Ain</t>
  </si>
  <si>
    <t>Ardèche</t>
  </si>
  <si>
    <t>Isère</t>
  </si>
  <si>
    <t>Loire</t>
  </si>
  <si>
    <t>Rhône</t>
  </si>
  <si>
    <t>Savoie</t>
  </si>
  <si>
    <t>Haute-Savoie</t>
  </si>
  <si>
    <t>Puy-de-Dôme</t>
  </si>
  <si>
    <t>Eure-et-Loir</t>
  </si>
  <si>
    <t>Pyrénées-Orientales</t>
  </si>
  <si>
    <t>Midi-Pyrénées</t>
  </si>
  <si>
    <t>Charentes</t>
  </si>
  <si>
    <t>Répartition par catégorie (en %)</t>
  </si>
  <si>
    <t>H1</t>
  </si>
  <si>
    <t>H2</t>
  </si>
  <si>
    <t>H3</t>
  </si>
  <si>
    <t>H4</t>
  </si>
  <si>
    <t>H5</t>
  </si>
  <si>
    <t>H6</t>
  </si>
  <si>
    <t>H7</t>
  </si>
  <si>
    <t>H8</t>
  </si>
  <si>
    <t>H9</t>
  </si>
  <si>
    <t>H10</t>
  </si>
  <si>
    <t>H11</t>
  </si>
  <si>
    <t>H13</t>
  </si>
  <si>
    <t>H14</t>
  </si>
  <si>
    <t>H15</t>
  </si>
  <si>
    <t>H16</t>
  </si>
  <si>
    <t>H17</t>
  </si>
  <si>
    <t>H18</t>
  </si>
  <si>
    <t>H19</t>
  </si>
  <si>
    <t>H20</t>
  </si>
  <si>
    <t>H21</t>
  </si>
  <si>
    <t>H22</t>
  </si>
  <si>
    <t>H23</t>
  </si>
  <si>
    <t>H24</t>
  </si>
  <si>
    <t>H25</t>
  </si>
  <si>
    <t>H26</t>
  </si>
  <si>
    <t>H27</t>
  </si>
  <si>
    <t>H28</t>
  </si>
  <si>
    <t>H29</t>
  </si>
  <si>
    <t>H30</t>
  </si>
  <si>
    <t>H31</t>
  </si>
  <si>
    <t>H32</t>
  </si>
  <si>
    <t xml:space="preserve"> Région</t>
  </si>
  <si>
    <t>Densité</t>
  </si>
  <si>
    <t>Pays de la Loire</t>
  </si>
  <si>
    <t>N°</t>
  </si>
  <si>
    <t>Drôme</t>
  </si>
  <si>
    <t>Territoire de Belfort</t>
  </si>
  <si>
    <t>Densité = Lits pour 100 habitants = (Chambres x 2) pour 100 habitants</t>
  </si>
  <si>
    <t>Lits</t>
  </si>
  <si>
    <t>Arrivées</t>
  </si>
  <si>
    <t>Nuitées</t>
  </si>
  <si>
    <t>France</t>
  </si>
  <si>
    <t>Catégorie</t>
  </si>
  <si>
    <t>2 étoiles</t>
  </si>
  <si>
    <t>3 étoiles</t>
  </si>
  <si>
    <t>Répartition des nuitées (en %)</t>
  </si>
  <si>
    <t>Taux d'occupation (en %)</t>
  </si>
  <si>
    <t>Part des nuitées d'affaires (en %)</t>
  </si>
  <si>
    <t>Mai</t>
  </si>
  <si>
    <t>Août</t>
  </si>
  <si>
    <t>Normandie</t>
  </si>
  <si>
    <t>Ardenne</t>
  </si>
  <si>
    <t>Comté</t>
  </si>
  <si>
    <t>Roussillon</t>
  </si>
  <si>
    <t>Pyrénées</t>
  </si>
  <si>
    <t>de-Calais</t>
  </si>
  <si>
    <t>Pays de</t>
  </si>
  <si>
    <t>la Loire</t>
  </si>
  <si>
    <t>Europe</t>
  </si>
  <si>
    <t>Allemagne</t>
  </si>
  <si>
    <t>Autre Europe</t>
  </si>
  <si>
    <t>Autriche</t>
  </si>
  <si>
    <t>Belgique</t>
  </si>
  <si>
    <t>Danemark</t>
  </si>
  <si>
    <t>Espagne</t>
  </si>
  <si>
    <t>Finlande</t>
  </si>
  <si>
    <t>Grèce</t>
  </si>
  <si>
    <t>Hongrie</t>
  </si>
  <si>
    <t>Irlande</t>
  </si>
  <si>
    <t>Islande</t>
  </si>
  <si>
    <t>Italie</t>
  </si>
  <si>
    <t>Luxembourg</t>
  </si>
  <si>
    <t>Norvège</t>
  </si>
  <si>
    <t>Pays-Bas</t>
  </si>
  <si>
    <t>Pologne</t>
  </si>
  <si>
    <t>Portugal</t>
  </si>
  <si>
    <t>Royaume-Uni</t>
  </si>
  <si>
    <t>Russie</t>
  </si>
  <si>
    <t>Slovaquie</t>
  </si>
  <si>
    <t>Suède</t>
  </si>
  <si>
    <t>Suisse</t>
  </si>
  <si>
    <t>Turquie</t>
  </si>
  <si>
    <t>Canada</t>
  </si>
  <si>
    <t>Asie/Océanie</t>
  </si>
  <si>
    <t>Japon</t>
  </si>
  <si>
    <t>Afrique</t>
  </si>
  <si>
    <t>Janvier</t>
  </si>
  <si>
    <t>Février</t>
  </si>
  <si>
    <t>Mars</t>
  </si>
  <si>
    <t>Avril</t>
  </si>
  <si>
    <t>Juin</t>
  </si>
  <si>
    <t>Juillet</t>
  </si>
  <si>
    <t>Septembre</t>
  </si>
  <si>
    <t>Octobre</t>
  </si>
  <si>
    <t>Novembre</t>
  </si>
  <si>
    <t>Décembre</t>
  </si>
  <si>
    <t>En %</t>
  </si>
  <si>
    <t>Année</t>
  </si>
  <si>
    <t>1er</t>
  </si>
  <si>
    <t>2e</t>
  </si>
  <si>
    <t>3e</t>
  </si>
  <si>
    <t>4e</t>
  </si>
  <si>
    <t>5e</t>
  </si>
  <si>
    <t>6e</t>
  </si>
  <si>
    <t>7e</t>
  </si>
  <si>
    <t>8e</t>
  </si>
  <si>
    <t>9e</t>
  </si>
  <si>
    <t>10e</t>
  </si>
  <si>
    <t>11e</t>
  </si>
  <si>
    <t>12e</t>
  </si>
  <si>
    <t>13e</t>
  </si>
  <si>
    <t>14e</t>
  </si>
  <si>
    <t>15e</t>
  </si>
  <si>
    <t>16e</t>
  </si>
  <si>
    <t>17e</t>
  </si>
  <si>
    <t>18e</t>
  </si>
  <si>
    <t>19e</t>
  </si>
  <si>
    <t>Durée moyenne de séjour (en nuitées)</t>
  </si>
  <si>
    <t>Arrivées, nuitées, taux d'occupation et part des nuitées d'affaires par mois, selon la région</t>
  </si>
  <si>
    <t>Paris - Taux d'occupation par mois et par arrondissement</t>
  </si>
  <si>
    <t>20e</t>
  </si>
  <si>
    <t>Chine</t>
  </si>
  <si>
    <t>Bulgarie</t>
  </si>
  <si>
    <t>Chypre</t>
  </si>
  <si>
    <t>Croatie</t>
  </si>
  <si>
    <t>Estonie</t>
  </si>
  <si>
    <t>Lettonie</t>
  </si>
  <si>
    <t>Malte</t>
  </si>
  <si>
    <t>Roumanie</t>
  </si>
  <si>
    <t>Slovénie</t>
  </si>
  <si>
    <t>Autre Asie, Océanie</t>
  </si>
  <si>
    <t>Australie</t>
  </si>
  <si>
    <t>Sommaire</t>
  </si>
  <si>
    <t xml:space="preserve">Corse </t>
  </si>
  <si>
    <t xml:space="preserve">Île-de-France </t>
  </si>
  <si>
    <t xml:space="preserve">Limousin </t>
  </si>
  <si>
    <t>Nord - Pas-de-Calais</t>
  </si>
  <si>
    <t xml:space="preserve">Basse-Normandie </t>
  </si>
  <si>
    <t xml:space="preserve">Picardie </t>
  </si>
  <si>
    <t>Provence - Alpes-Côte d'Azur</t>
  </si>
  <si>
    <t>Taux d'occupation</t>
  </si>
  <si>
    <t>Champagne-</t>
  </si>
  <si>
    <t>Franche-</t>
  </si>
  <si>
    <t>Languedoc-</t>
  </si>
  <si>
    <t>Midi-</t>
  </si>
  <si>
    <t>Nord - Pas-</t>
  </si>
  <si>
    <t>Basse-</t>
  </si>
  <si>
    <t>Haute-</t>
  </si>
  <si>
    <t>Poitou-</t>
  </si>
  <si>
    <t>H33</t>
  </si>
  <si>
    <t>Lituanie</t>
  </si>
  <si>
    <t>États-Unis</t>
  </si>
  <si>
    <t>Type d'espace</t>
  </si>
  <si>
    <t>Type d'hôtel</t>
  </si>
  <si>
    <t>Arrivées, nuitées, taux d'occupation et part des nuitées d'affaires par type d'espace, selon la région</t>
  </si>
  <si>
    <t>Autres Asie*</t>
  </si>
  <si>
    <t>* Autres Asie : Asie et Océanie hors Chine et Japon.</t>
  </si>
  <si>
    <t xml:space="preserve">** Autres Europe : Albanie, Andorre, Biélorussie, Bosnie-Herzégovine, Kosovo, Liechtenstein, Macédoine, Moldavie, Monaco, Monténégro, Saint-Marin, Serbie, Ukraine, Vatican. </t>
  </si>
  <si>
    <t>1 étoile</t>
  </si>
  <si>
    <t>4 étoiles</t>
  </si>
  <si>
    <t>5 étoiles</t>
  </si>
  <si>
    <t>Non classés*</t>
  </si>
  <si>
    <t>Amérique</t>
  </si>
  <si>
    <t>Amérique centrale et du Sud</t>
  </si>
  <si>
    <t>République tchèque</t>
  </si>
  <si>
    <t>Provence - Alpes - Côte d'Azur</t>
  </si>
  <si>
    <t>Côte d'Azur</t>
  </si>
  <si>
    <t>Provence - Alpes -</t>
  </si>
  <si>
    <t>Île-de-France</t>
  </si>
  <si>
    <t xml:space="preserve">Bourgogne
</t>
  </si>
  <si>
    <t>Maghreb (Algérie, Maroc, Tunisie)</t>
  </si>
  <si>
    <t>Autre Afrique (n.c. Égypte)</t>
  </si>
  <si>
    <t>Source : EFH, Insee, Dgcis, partenaires territoriaux.</t>
  </si>
  <si>
    <t>Étranger</t>
  </si>
  <si>
    <t>L'hôtellerie de tourisme en 2013</t>
  </si>
  <si>
    <t>Fréquentation en 2013</t>
  </si>
  <si>
    <t xml:space="preserve">Offre au 31/12/2013 </t>
  </si>
  <si>
    <t>Source : Insee, DGCIS, hébergements touristiques ; Atout France.</t>
  </si>
  <si>
    <t>Source : Insee, DGCIS, hébergements touristiques.</t>
  </si>
  <si>
    <t>Estimation de population au 01/01/2013</t>
  </si>
  <si>
    <t>Source : EFH, Insee, DGCIS, partenaires territoriaux.</t>
  </si>
  <si>
    <r>
      <t xml:space="preserve">Le nouveau classement des hébergements touristiques
</t>
    </r>
    <r>
      <rPr>
        <sz val="12"/>
        <color indexed="48"/>
        <rFont val="Arial"/>
        <family val="2"/>
      </rPr>
      <t xml:space="preserve">
Les nouvelles normes de classement des hébergements touristiques prévues par la loi du 22 juillet 2009 de développement et de modernisation des services touristiques sont pleinement effectives depuis juillet 2012. Elles reflètent la qualité de service et de confort dans les hébergements. S'agissant des hôtels de tourisme, la catégorie 5 étoiles est créée et les catégories 0 étoile et 4 étoiles luxe sont supprimées. Les établissements n'ayant pas obtenu de nouveau classement et qui appartenaient précédemment au champ de l’enquête (hôtellerie classée et hôtellerie de chaîne non classée) sont enregistrés comme non classés. Les résultats présentés ici sont calculés selon la catégorie de l’établissement au 1er janvier 2014. Les évolutions par catégorie par rapport aux tableaux de l'année 2012 reflètent essentiellement la montée en gamme des établissements vers la catégorie immédiatement supérieure (de 2 vers 3 étoiles par exemple). Seule une analyse à classification constante, selon la catégorie à la date finale, permet d'analyser correctement les évolutions de fréquentation. Ces évolutions sont présentées dans les différentes publications de la Dgcis.
Par ailleurs, il convient d'être particulièrement vigilant sur les chiffres concernant les </t>
    </r>
    <r>
      <rPr>
        <u val="single"/>
        <sz val="12"/>
        <color indexed="48"/>
        <rFont val="Arial"/>
        <family val="2"/>
      </rPr>
      <t>hôtels non classés</t>
    </r>
    <r>
      <rPr>
        <sz val="12"/>
        <color indexed="48"/>
        <rFont val="Arial"/>
        <family val="2"/>
      </rPr>
      <t>. Seuls figurent ici les résultats 
des hôtels non classés qui étaient précédemment dans le champ de l'enquête : hôtellerie indépendante anciennement classée et
hôtellerie de chaîne. Par conséquent, toute l'hôtellerie non classée n'est pas présentée ici de manière exhaustive.</t>
    </r>
  </si>
  <si>
    <t>Tableau H7 : Nombre d'hôtels de tourisme et de chambres au 31/12/2013 par type d'espace, selon la région</t>
  </si>
  <si>
    <t>Nombre d'hôtels de tourisme par catégorie, selon la région, le type d'hôtel (indépendant/chaîne) et le type d'espace</t>
  </si>
  <si>
    <t>Nombre de chambres de tourisme par catégorie, selon la région, le type d'hôtel (indépendant/chaîne) et le type d'espace</t>
  </si>
  <si>
    <t>Capacité moyenne (en chambres) des hôtels de tourisme par catégorie, selon la région, le type d'hôtel (indépendant/chaîne) et le type d'espace</t>
  </si>
  <si>
    <t xml:space="preserve">Tableau H2 : Nombre de chambres de tourisme par catégorie au 31/12/2013, selon la région, le type d'hôtel (indépendant/chaîne) et le type d'espace </t>
  </si>
  <si>
    <t>Tableau H3 : Capacité moyenne (en chambres) des hôtels de tourisme par catégorie au 31/12/2013, selon la région, le type d'hôtel (indépendant/chaîne) et le type d'espace</t>
  </si>
  <si>
    <t xml:space="preserve">Tableau H1 : Nombre d'hôtels de tourisme par catégorie au 31/12/2013, selon la région, le type d'hôtel (indépendant/chaîne) et le type d'espace </t>
  </si>
  <si>
    <t>Tableau H8 : Densité touristique de l'hôtellerie de tourisme en 2013, selon la région et le département</t>
  </si>
  <si>
    <t>Densité touristique de l'hôtellerie de tourisme, selon la région et le département</t>
  </si>
  <si>
    <t>Nombre d'hôtels de tourisme et de chambres par type d'espace, selon la région</t>
  </si>
  <si>
    <t>Tableau H9 : Arrivées et nuitées en 2013, selon la région, la catégorie, le type d'hôtel (indépendant/chaîne) et le type d'espace</t>
  </si>
  <si>
    <t>Arrivées et nuitées selon la région, la catégorie, le type d'hôtel (indépendant/chaîne) et le type d'espace</t>
  </si>
  <si>
    <t>Tableau H11 : Durée moyenne de séjour, taux d'occupation et part des nuitées d'affaires en 2013, selon la région, la catégorie, le type d'hôtel (indépendant/chaîne) et le type d'espace</t>
  </si>
  <si>
    <t>Durée moyenne de séjour, taux d'occupation et part des nuitées d'affaires, selon la région, la catégorie, le type d'hôtel (indépendant/chaîne) et le type d'espace</t>
  </si>
  <si>
    <t>Tableau H10 : Répartition (en %) des arrivées et des nuitées en 2013, par région, catégorie, type d'hôtel (indépendant/chaîne) et type d'espace</t>
  </si>
  <si>
    <t>Tableau H15 : Arrivées, nuitées, taux d'occupation et part des nuitées d'affaires en 2013, selon le département</t>
  </si>
  <si>
    <t>Arrivées, nuitées, taux d'occupation et part des nuitées d'affaires, selon le département</t>
  </si>
  <si>
    <t>Tableau H16 : Arrivées, nuitées et durée moyenne de séjour en 2013, selon le pays de résidence</t>
  </si>
  <si>
    <t>Arrivées, nuitées et durée moyenne de séjour, selon le pays de résidence</t>
  </si>
  <si>
    <t>Tableau H17 : Arrivées par mois en 2013, selon le pays de résidence</t>
  </si>
  <si>
    <t>Arrivées par mois, selon le pays de résidence</t>
  </si>
  <si>
    <t>Nuitées par mois, selon le pays de résidence</t>
  </si>
  <si>
    <t>Tableau H18 : Nuitées par mois en 2013, selon le pays de résidence</t>
  </si>
  <si>
    <t>Tableau H20 : Arrivées par région en 2013, selon le pays de résidence</t>
  </si>
  <si>
    <t>Arrivées par région, selon le pays de résidence</t>
  </si>
  <si>
    <t>Tableau H21 : Nuitées par région en 2013, selon le pays de résidence</t>
  </si>
  <si>
    <t>Nuitées par région, selon le pays de résidence</t>
  </si>
  <si>
    <t>Tableau H22 : Répartition (en %) des nuitées en 2013 selon le pays de résidence, par région</t>
  </si>
  <si>
    <t>Répartition (en %) des nuitées selon le pays de résidence, par région</t>
  </si>
  <si>
    <t>Arrivées par type d'espace, selon le pays de résidence</t>
  </si>
  <si>
    <t>Nuitées par type d'espace, selon le pays de résidence</t>
  </si>
  <si>
    <t>Tableau H25 : Répartition (en %) des nuitées en 2013 selon le pays de résidence, par type d'espace</t>
  </si>
  <si>
    <t xml:space="preserve">Répartition (en %) des nuitées selon le pays de résidence, par mois </t>
  </si>
  <si>
    <t>Répartition (en %) des arrivées et des nuitées, par région, catégorie, type d'hôtel (indépendant/chaîne) et type d'espace</t>
  </si>
  <si>
    <t xml:space="preserve">Répartition (en %) des nuitées selon le pays de résidence, par type d'espace </t>
  </si>
  <si>
    <t>Arrivées par catégorie d'hôtel, selon le pays de résidence</t>
  </si>
  <si>
    <t>Nuitées par catégorie d'hôtel, selon le pays de résidence</t>
  </si>
  <si>
    <t>Paris - Arrivées par catégorie d'hôtel, selon le pays de résidence</t>
  </si>
  <si>
    <t>Paris - Nuitées par catégorie d'hôtel, selon le pays de résidence</t>
  </si>
  <si>
    <t>Tableau H28 : Répartition (en %) des nuitées en 2013 selon le pays de résidence, par catégorie d'hôtel</t>
  </si>
  <si>
    <t>Répartition (en %) des nuitées selon le pays de résidence, par catégorie d'hôtel</t>
  </si>
  <si>
    <t>Tableau H32 : Paris - Taux d'occupation en 2013 par mois et par arrondissement</t>
  </si>
  <si>
    <t>Tableau H33 : Les quatre premières clientèles étrangères en 2013, selon le département</t>
  </si>
  <si>
    <t>Les quatre premières clientèles étrangères, selon le département</t>
  </si>
  <si>
    <t>Paris - Taux d'occupation par mois et par catégorie d'hôtel</t>
  </si>
  <si>
    <t>Tableau H31 : Paris - Taux d'occupation en 2013 par mois et par catégorie d'hôtel</t>
  </si>
  <si>
    <t xml:space="preserve">Total </t>
  </si>
  <si>
    <t>Durée moyenne de séjour
(en nuitées)</t>
  </si>
  <si>
    <t>Part 
(en %)</t>
  </si>
  <si>
    <t>Autres Europe**</t>
  </si>
  <si>
    <t>Clientèle
rang 1</t>
  </si>
  <si>
    <t>Clientèle
rang 2</t>
  </si>
  <si>
    <t>Clientèle
rang 3</t>
  </si>
  <si>
    <t>Clientèle
rang 4</t>
  </si>
  <si>
    <t>Nombre d'hôtels de tourisme par catégorie et par département</t>
  </si>
  <si>
    <t>Nombre de chambres de tourisme par catégorie et par département</t>
  </si>
  <si>
    <t>Tableau H4 : Nombre d'hôtels de tourisme au 31/12/2013 par catégorie et par département</t>
  </si>
  <si>
    <t xml:space="preserve">Tableau H5 : Nombre de chambres de tourisme au 31/12/2013 par catégorie et par département </t>
  </si>
  <si>
    <t>Tableau H6 : Nombre d'hôtels de tourisme et de chambres au 31/12/2013 par type d'hôtel (indépendant/chaîne) et par département</t>
  </si>
  <si>
    <t>Nombre d'hôtels de tourisme et de chambres par type d'hôtel (indépendant/chaîne) et par département</t>
  </si>
  <si>
    <t>Tableau H12a : Arrivées et nuitées en 2013 par catégorie et par région</t>
  </si>
  <si>
    <t>Arrivées et nuitées par catégorie et par région</t>
  </si>
  <si>
    <t>Tableau H12b : Taux d'occupation et part des nuitées d'affaires en 2013 par catégorie et par région</t>
  </si>
  <si>
    <t>Taux d'occupation et part des nuitées d'affaires par catégorie et par région</t>
  </si>
  <si>
    <t>Tableau H13 : Arrivées, nuitées, taux d'occupation et part des nuitées d'affaires en 2013 par type d'espace, selon la région</t>
  </si>
  <si>
    <t>Tableau H14 : Arrivées, nuitées, taux d'occupation et part des nuitées d'affaires par mois de 2013, selon la région</t>
  </si>
  <si>
    <t>Tableau H19 : Répartition (en %) des nuitées selon le pays de résidence par mois de 2013</t>
  </si>
  <si>
    <t>Tableau H23 : Arrivées en 2013 par type d'espace, selon le pays de résidence</t>
  </si>
  <si>
    <t>Tableau H24 : Nuitées en 2013 par type d'espace, selon le pays de résidence</t>
  </si>
  <si>
    <t>Tableau H26 : Arrivées en 2013 par catégorie d'hôtel, selon le pays de résidence</t>
  </si>
  <si>
    <t>Tableau H27 : Nuitées en 2013 par catégorie d'hôtel, selon le pays de résidence</t>
  </si>
  <si>
    <t>Tableau H29 : Paris - Arrivées en 2013 par catégorie d'hôtel, selon le pays de résidence</t>
  </si>
  <si>
    <t>Tableau H30 : Paris - Nuitées en 2013 par catégorie d'hôtel, selon le pays de résidence</t>
  </si>
  <si>
    <t>Sources : Insee, estimations de population (résultats provisoires arrêtés fin 2013) ; Insee, DGCIS, hébergements touristiques.</t>
  </si>
  <si>
    <t>Répartition des arrivées (en %)</t>
  </si>
  <si>
    <t>Part
(en %)</t>
  </si>
  <si>
    <t>Proche et Moyen-Orient (y c. Égypte)</t>
  </si>
  <si>
    <t>Part des nuitées étrangères
(en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</si>
</sst>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 _€_-;\-* #,##0\ _€_-;_-* &quot;-&quot;??\ _€_-;_-@_-"/>
    <numFmt numFmtId="173" formatCode="_-* #,##0.0\ _€_-;\-* #,##0.0\ _€_-;_-* &quot;-&quot;??\ _€_-;_-@_-"/>
    <numFmt numFmtId="174" formatCode="_-* #,##0\ _F_-;\-* #,##0\ _F_-;_-* &quot;-&quot;??\ _F_-;_-@_-"/>
    <numFmt numFmtId="175" formatCode="#,##0.0"/>
    <numFmt numFmtId="176" formatCode="0.0%"/>
    <numFmt numFmtId="177" formatCode="_-* #,##0.000\ _€_-;\-* #,##0.000\ _€_-;_-* &quot;-&quot;??\ _€_-;_-@_-"/>
    <numFmt numFmtId="178" formatCode="0.0"/>
    <numFmt numFmtId="179" formatCode="_-* #,##0.0\ _€_-;\-* #,##0.0\ _€_-;_-* &quot;-&quot;?\ _€_-;_-@_-"/>
    <numFmt numFmtId="180" formatCode="_-* #,##0.0\ _F_-;\-* #,##0.0\ _F_-;_-* &quot;-&quot;??\ _F_-;_-@_-"/>
    <numFmt numFmtId="181" formatCode="_-* #,##0.0000\ _€_-;\-* #,##0.0000\ _€_-;_-* &quot;-&quot;??\ _€_-;_-@_-"/>
    <numFmt numFmtId="182" formatCode="0.0000"/>
    <numFmt numFmtId="183" formatCode="_-* #,##0.000\ _F_-;\-* #,##0.000\ _F_-;_-* &quot;-&quot;??\ _F_-;_-@_-"/>
    <numFmt numFmtId="184" formatCode="_-* #,##0.00000\ _€_-;\-* #,##0.00000\ _€_-;_-* &quot;-&quot;??\ _€_-;_-@_-"/>
    <numFmt numFmtId="185" formatCode="_-* #,##0.000000\ _€_-;\-* #,##0.000000\ _€_-;_-* &quot;-&quot;??\ _€_-;_-@_-"/>
    <numFmt numFmtId="186" formatCode="_-* #,##0.0000000\ _€_-;\-* #,##0.0000000\ _€_-;_-* &quot;-&quot;??\ _€_-;_-@_-"/>
    <numFmt numFmtId="187" formatCode="0.00000000"/>
    <numFmt numFmtId="188" formatCode="0.0000000"/>
    <numFmt numFmtId="189" formatCode="0.000000"/>
    <numFmt numFmtId="190" formatCode="0.00000"/>
    <numFmt numFmtId="191" formatCode="0.000"/>
    <numFmt numFmtId="192" formatCode="0.000000000"/>
    <numFmt numFmtId="193" formatCode="0.000%"/>
    <numFmt numFmtId="194" formatCode="0.0000%"/>
    <numFmt numFmtId="195" formatCode="#,##0&quot;   &quot;"/>
    <numFmt numFmtId="196" formatCode="#,##0.0_ ;\-#,##0.0\ "/>
    <numFmt numFmtId="197" formatCode="[$-409]ddmmmyyyy\ h:mm:ss"/>
    <numFmt numFmtId="198" formatCode="&quot;Vrai&quot;;&quot;Vrai&quot;;&quot;Faux&quot;"/>
    <numFmt numFmtId="199" formatCode="&quot;Actif&quot;;&quot;Actif&quot;;&quot;Inactif&quot;"/>
    <numFmt numFmtId="200" formatCode="[$€-2]\ #,##0.00_);[Red]\([$€-2]\ #,##0.00\)"/>
  </numFmts>
  <fonts count="66">
    <font>
      <sz val="10"/>
      <name val="Arial"/>
      <family val="0"/>
    </font>
    <font>
      <sz val="8"/>
      <name val="Arial"/>
      <family val="2"/>
    </font>
    <font>
      <b/>
      <sz val="8"/>
      <name val="Arial"/>
      <family val="2"/>
    </font>
    <font>
      <b/>
      <i/>
      <sz val="9"/>
      <name val="Arial"/>
      <family val="2"/>
    </font>
    <font>
      <sz val="7"/>
      <name val="Arial"/>
      <family val="2"/>
    </font>
    <font>
      <b/>
      <sz val="7"/>
      <name val="Arial"/>
      <family val="2"/>
    </font>
    <font>
      <b/>
      <sz val="10"/>
      <name val="Arial"/>
      <family val="2"/>
    </font>
    <font>
      <b/>
      <sz val="9"/>
      <name val="Arial"/>
      <family val="2"/>
    </font>
    <font>
      <u val="single"/>
      <sz val="10"/>
      <color indexed="12"/>
      <name val="Arial"/>
      <family val="2"/>
    </font>
    <font>
      <u val="single"/>
      <sz val="10"/>
      <color indexed="36"/>
      <name val="Arial"/>
      <family val="2"/>
    </font>
    <font>
      <i/>
      <sz val="9"/>
      <name val="Arial"/>
      <family val="2"/>
    </font>
    <font>
      <b/>
      <sz val="13"/>
      <name val="Arial"/>
      <family val="2"/>
    </font>
    <font>
      <b/>
      <sz val="14"/>
      <name val="Arial"/>
      <family val="2"/>
    </font>
    <font>
      <b/>
      <sz val="12"/>
      <name val="Arial"/>
      <family val="2"/>
    </font>
    <font>
      <sz val="9"/>
      <name val="Arial"/>
      <family val="2"/>
    </font>
    <font>
      <sz val="7"/>
      <color indexed="12"/>
      <name val="Arial"/>
      <family val="2"/>
    </font>
    <font>
      <sz val="10"/>
      <color indexed="12"/>
      <name val="Arial"/>
      <family val="2"/>
    </font>
    <font>
      <sz val="8"/>
      <color indexed="12"/>
      <name val="Arial"/>
      <family val="2"/>
    </font>
    <font>
      <b/>
      <sz val="10"/>
      <color indexed="12"/>
      <name val="Arial"/>
      <family val="2"/>
    </font>
    <font>
      <b/>
      <sz val="10"/>
      <color indexed="8"/>
      <name val="Arial"/>
      <family val="2"/>
    </font>
    <font>
      <b/>
      <sz val="9"/>
      <color indexed="12"/>
      <name val="Arial"/>
      <family val="2"/>
    </font>
    <font>
      <sz val="10"/>
      <name val="MS Sans Serif"/>
      <family val="2"/>
    </font>
    <font>
      <u val="single"/>
      <sz val="9"/>
      <color indexed="12"/>
      <name val="Arial"/>
      <family val="2"/>
    </font>
    <font>
      <sz val="9"/>
      <color indexed="12"/>
      <name val="Arial"/>
      <family val="2"/>
    </font>
    <font>
      <b/>
      <sz val="12"/>
      <color indexed="18"/>
      <name val="Arial"/>
      <family val="2"/>
    </font>
    <font>
      <sz val="12"/>
      <color indexed="18"/>
      <name val="Arial"/>
      <family val="2"/>
    </font>
    <font>
      <sz val="12"/>
      <color indexed="48"/>
      <name val="Arial"/>
      <family val="2"/>
    </font>
    <font>
      <b/>
      <sz val="12"/>
      <color indexed="48"/>
      <name val="Arial"/>
      <family val="2"/>
    </font>
    <font>
      <u val="single"/>
      <sz val="12"/>
      <color indexed="48"/>
      <name val="Arial"/>
      <family val="2"/>
    </font>
    <font>
      <sz val="10"/>
      <color indexed="8"/>
      <name val="Arial"/>
      <family val="2"/>
    </font>
    <font>
      <u val="single"/>
      <sz val="10"/>
      <name val="Arial"/>
      <family val="2"/>
    </font>
    <font>
      <i/>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color indexed="63"/>
      </right>
      <top style="thin"/>
      <bottom style="thin"/>
    </border>
    <border>
      <left style="thin"/>
      <right style="double"/>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style="dotted"/>
    </border>
    <border>
      <left>
        <color indexed="63"/>
      </left>
      <right>
        <color indexed="63"/>
      </right>
      <top style="thin"/>
      <bottom style="dotted"/>
    </border>
    <border>
      <left style="thin"/>
      <right style="thin"/>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dotted"/>
    </border>
    <border>
      <left style="double"/>
      <right>
        <color indexed="63"/>
      </right>
      <top style="thin"/>
      <bottom style="thin"/>
    </border>
    <border>
      <left style="thin"/>
      <right style="double"/>
      <top style="thin"/>
      <bottom style="thin"/>
    </border>
    <border>
      <left style="double"/>
      <right>
        <color indexed="63"/>
      </right>
      <top style="thin"/>
      <bottom>
        <color indexed="63"/>
      </bottom>
    </border>
    <border>
      <left style="double"/>
      <right>
        <color indexed="63"/>
      </right>
      <top>
        <color indexed="63"/>
      </top>
      <bottom>
        <color indexed="63"/>
      </bottom>
    </border>
    <border>
      <left style="thin"/>
      <right style="double"/>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color indexed="8"/>
      </left>
      <right>
        <color indexed="63"/>
      </right>
      <top>
        <color indexed="63"/>
      </top>
      <bottom>
        <color indexed="63"/>
      </bottom>
    </border>
    <border>
      <left>
        <color indexed="63"/>
      </left>
      <right style="double"/>
      <top style="thin"/>
      <bottom style="thin"/>
    </border>
    <border>
      <left>
        <color indexed="63"/>
      </left>
      <right>
        <color indexed="63"/>
      </right>
      <top>
        <color indexed="63"/>
      </top>
      <bottom style="double"/>
    </border>
    <border>
      <left style="thin"/>
      <right style="double"/>
      <top>
        <color indexed="63"/>
      </top>
      <bottom style="double"/>
    </border>
    <border>
      <left style="thin"/>
      <right>
        <color indexed="63"/>
      </right>
      <top>
        <color indexed="63"/>
      </top>
      <bottom style="double"/>
    </border>
    <border>
      <left style="double"/>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dotted"/>
      <bottom>
        <color indexed="63"/>
      </bottom>
    </border>
    <border>
      <left style="thin"/>
      <right style="thin"/>
      <top style="dotted"/>
      <bottom>
        <color indexed="63"/>
      </bottom>
    </border>
    <border>
      <left style="thin"/>
      <right style="double"/>
      <top style="double"/>
      <bottom>
        <color indexed="63"/>
      </bottom>
    </border>
    <border>
      <left style="thin"/>
      <right style="thin"/>
      <top style="double"/>
      <bottom>
        <color indexed="63"/>
      </bottom>
    </border>
    <border>
      <left style="thin"/>
      <right style="thin"/>
      <top>
        <color indexed="63"/>
      </top>
      <bottom style="double"/>
    </border>
    <border>
      <left style="dotted"/>
      <right style="thin"/>
      <top style="thin"/>
      <bottom style="thin"/>
    </border>
    <border>
      <left style="thin"/>
      <right>
        <color indexed="63"/>
      </right>
      <top style="thin"/>
      <bottom style="dotted"/>
    </border>
    <border>
      <left style="dotted"/>
      <right style="thin"/>
      <top style="thin"/>
      <bottom style="dotted"/>
    </border>
    <border>
      <left style="dotted"/>
      <right style="thin"/>
      <top>
        <color indexed="63"/>
      </top>
      <bottom>
        <color indexed="63"/>
      </bottom>
    </border>
    <border>
      <left style="dotted"/>
      <right style="thin"/>
      <top>
        <color indexed="63"/>
      </top>
      <bottom style="dotted"/>
    </border>
    <border>
      <left>
        <color indexed="63"/>
      </left>
      <right style="double"/>
      <top>
        <color indexed="63"/>
      </top>
      <bottom style="thin"/>
    </border>
    <border>
      <left>
        <color indexed="63"/>
      </left>
      <right>
        <color indexed="63"/>
      </right>
      <top>
        <color indexed="63"/>
      </top>
      <bottom style="dotted"/>
    </border>
    <border>
      <left>
        <color indexed="63"/>
      </left>
      <right style="thin"/>
      <top style="thin"/>
      <bottom style="dotted"/>
    </border>
    <border>
      <left>
        <color indexed="63"/>
      </left>
      <right style="thin"/>
      <top>
        <color indexed="63"/>
      </top>
      <bottom style="dott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0" fillId="27" borderId="3" applyNumberFormat="0" applyFont="0" applyAlignment="0" applyProtection="0"/>
    <xf numFmtId="0" fontId="54" fillId="28" borderId="1" applyNumberFormat="0" applyAlignment="0" applyProtection="0"/>
    <xf numFmtId="0" fontId="55"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0" borderId="0" applyNumberFormat="0" applyBorder="0" applyAlignment="0" applyProtection="0"/>
    <xf numFmtId="0" fontId="49" fillId="0" borderId="0">
      <alignment/>
      <protection/>
    </xf>
    <xf numFmtId="0" fontId="0" fillId="0" borderId="0">
      <alignment/>
      <protection/>
    </xf>
    <xf numFmtId="0" fontId="21" fillId="0" borderId="0">
      <alignment/>
      <protection/>
    </xf>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944">
    <xf numFmtId="0" fontId="0" fillId="0" borderId="0" xfId="0" applyAlignment="1">
      <alignment/>
    </xf>
    <xf numFmtId="172" fontId="1" fillId="0" borderId="10" xfId="47" applyNumberFormat="1" applyFont="1" applyFill="1" applyBorder="1" applyAlignment="1">
      <alignment horizontal="left"/>
    </xf>
    <xf numFmtId="172" fontId="4" fillId="0" borderId="0" xfId="47" applyNumberFormat="1" applyFont="1" applyBorder="1" applyAlignment="1">
      <alignment horizontal="left"/>
    </xf>
    <xf numFmtId="0" fontId="1" fillId="0" borderId="0" xfId="0" applyFont="1" applyAlignment="1">
      <alignment/>
    </xf>
    <xf numFmtId="0" fontId="1" fillId="0" borderId="0" xfId="0" applyFont="1" applyAlignment="1">
      <alignment/>
    </xf>
    <xf numFmtId="0" fontId="0" fillId="0" borderId="0" xfId="0" applyAlignment="1">
      <alignment/>
    </xf>
    <xf numFmtId="0" fontId="2" fillId="0" borderId="0" xfId="0" applyFont="1" applyAlignment="1">
      <alignment vertical="center" wrapText="1"/>
    </xf>
    <xf numFmtId="0" fontId="2" fillId="0" borderId="11" xfId="0" applyFont="1" applyBorder="1" applyAlignment="1">
      <alignment horizontal="center" vertical="center" wrapText="1"/>
    </xf>
    <xf numFmtId="0" fontId="0" fillId="0" borderId="0" xfId="0" applyFont="1" applyAlignment="1">
      <alignment/>
    </xf>
    <xf numFmtId="0" fontId="1" fillId="0" borderId="0" xfId="0" applyFont="1" applyAlignment="1">
      <alignment horizontal="center"/>
    </xf>
    <xf numFmtId="0" fontId="1" fillId="0" borderId="0" xfId="0" applyFont="1" applyBorder="1" applyAlignment="1">
      <alignment/>
    </xf>
    <xf numFmtId="3" fontId="1" fillId="0" borderId="0" xfId="47" applyNumberFormat="1" applyFont="1" applyBorder="1" applyAlignment="1">
      <alignment horizontal="right"/>
    </xf>
    <xf numFmtId="0" fontId="3" fillId="0" borderId="0" xfId="0" applyFont="1" applyAlignment="1">
      <alignment horizontal="center"/>
    </xf>
    <xf numFmtId="0" fontId="0" fillId="0" borderId="0" xfId="0" applyFont="1" applyAlignment="1">
      <alignment horizontal="center"/>
    </xf>
    <xf numFmtId="0" fontId="6" fillId="0" borderId="0" xfId="0" applyFont="1" applyAlignment="1">
      <alignment/>
    </xf>
    <xf numFmtId="0" fontId="10" fillId="0" borderId="0" xfId="0" applyFont="1" applyAlignment="1">
      <alignment horizontal="left"/>
    </xf>
    <xf numFmtId="0" fontId="0" fillId="0" borderId="0" xfId="0" applyFont="1" applyAlignment="1">
      <alignment horizontal="left"/>
    </xf>
    <xf numFmtId="173" fontId="1" fillId="0" borderId="0" xfId="47" applyNumberFormat="1" applyFont="1" applyAlignment="1">
      <alignment/>
    </xf>
    <xf numFmtId="0" fontId="7" fillId="0" borderId="0" xfId="0" applyFont="1" applyAlignment="1">
      <alignment/>
    </xf>
    <xf numFmtId="174" fontId="2" fillId="0" borderId="12" xfId="47" applyNumberFormat="1" applyFont="1" applyBorder="1" applyAlignment="1">
      <alignment horizontal="center" vertical="center" wrapText="1"/>
    </xf>
    <xf numFmtId="174" fontId="1" fillId="0" borderId="10" xfId="47" applyNumberFormat="1" applyFont="1" applyBorder="1" applyAlignment="1">
      <alignment horizontal="center"/>
    </xf>
    <xf numFmtId="174" fontId="1" fillId="0" borderId="0" xfId="47" applyNumberFormat="1" applyFont="1" applyBorder="1" applyAlignment="1">
      <alignment horizontal="center"/>
    </xf>
    <xf numFmtId="172" fontId="2" fillId="0" borderId="11" xfId="47" applyNumberFormat="1" applyFont="1" applyBorder="1" applyAlignment="1">
      <alignment horizontal="center" vertical="center"/>
    </xf>
    <xf numFmtId="172" fontId="2" fillId="0" borderId="13" xfId="47" applyNumberFormat="1" applyFont="1" applyBorder="1" applyAlignment="1">
      <alignment horizontal="center" vertical="center"/>
    </xf>
    <xf numFmtId="172" fontId="2" fillId="0" borderId="14" xfId="47" applyNumberFormat="1" applyFont="1" applyBorder="1" applyAlignment="1">
      <alignment horizontal="center" vertical="center"/>
    </xf>
    <xf numFmtId="172" fontId="2" fillId="0" borderId="11" xfId="47" applyNumberFormat="1" applyFont="1" applyBorder="1" applyAlignment="1">
      <alignment horizontal="left"/>
    </xf>
    <xf numFmtId="172" fontId="2" fillId="0" borderId="0" xfId="47" applyNumberFormat="1" applyFont="1" applyBorder="1" applyAlignment="1">
      <alignment horizontal="center" vertical="center"/>
    </xf>
    <xf numFmtId="172" fontId="2" fillId="0" borderId="0" xfId="47" applyNumberFormat="1" applyFont="1" applyBorder="1" applyAlignment="1">
      <alignment horizontal="left"/>
    </xf>
    <xf numFmtId="172" fontId="1" fillId="0" borderId="0" xfId="47" applyNumberFormat="1" applyFont="1" applyBorder="1" applyAlignment="1">
      <alignment/>
    </xf>
    <xf numFmtId="172" fontId="2" fillId="0" borderId="0" xfId="0" applyNumberFormat="1" applyFont="1" applyBorder="1" applyAlignment="1">
      <alignment horizontal="center"/>
    </xf>
    <xf numFmtId="173" fontId="1" fillId="0" borderId="0" xfId="47" applyNumberFormat="1" applyFont="1" applyBorder="1" applyAlignment="1">
      <alignment horizontal="center"/>
    </xf>
    <xf numFmtId="173" fontId="2" fillId="0" borderId="11" xfId="47" applyNumberFormat="1" applyFont="1" applyBorder="1" applyAlignment="1">
      <alignment horizontal="center" vertical="center"/>
    </xf>
    <xf numFmtId="173" fontId="2" fillId="0" borderId="13" xfId="47" applyNumberFormat="1" applyFont="1" applyBorder="1" applyAlignment="1">
      <alignment horizontal="center" vertical="center"/>
    </xf>
    <xf numFmtId="172" fontId="1" fillId="0" borderId="0" xfId="47" applyNumberFormat="1" applyFont="1" applyAlignment="1">
      <alignment horizontal="center"/>
    </xf>
    <xf numFmtId="0" fontId="4" fillId="0" borderId="0" xfId="0" applyFont="1" applyAlignment="1">
      <alignment/>
    </xf>
    <xf numFmtId="172" fontId="4" fillId="0" borderId="0" xfId="47" applyNumberFormat="1" applyFont="1" applyFill="1" applyBorder="1" applyAlignment="1">
      <alignment horizontal="left"/>
    </xf>
    <xf numFmtId="0" fontId="4" fillId="0" borderId="10" xfId="0" applyFont="1" applyBorder="1" applyAlignment="1">
      <alignment/>
    </xf>
    <xf numFmtId="172" fontId="1" fillId="0" borderId="0" xfId="47" applyNumberFormat="1" applyFont="1" applyAlignment="1">
      <alignment horizontal="center" vertical="center"/>
    </xf>
    <xf numFmtId="0" fontId="0" fillId="0" borderId="0" xfId="0" applyFont="1" applyAlignment="1">
      <alignment vertical="center"/>
    </xf>
    <xf numFmtId="0" fontId="2" fillId="0" borderId="11" xfId="0" applyFont="1" applyBorder="1" applyAlignment="1">
      <alignment vertical="center" wrapText="1"/>
    </xf>
    <xf numFmtId="172" fontId="2" fillId="0" borderId="15" xfId="47" applyNumberFormat="1" applyFont="1" applyBorder="1" applyAlignment="1">
      <alignment horizontal="center" vertical="center" wrapText="1"/>
    </xf>
    <xf numFmtId="0" fontId="7" fillId="0" borderId="0" xfId="0" applyFont="1" applyAlignment="1">
      <alignment vertical="center"/>
    </xf>
    <xf numFmtId="174" fontId="2" fillId="0" borderId="10" xfId="47" applyNumberFormat="1" applyFont="1" applyBorder="1" applyAlignment="1">
      <alignment vertical="center"/>
    </xf>
    <xf numFmtId="3" fontId="2" fillId="0" borderId="10" xfId="47" applyNumberFormat="1" applyFont="1" applyBorder="1" applyAlignment="1">
      <alignment horizontal="right" vertical="center"/>
    </xf>
    <xf numFmtId="3" fontId="2" fillId="0" borderId="0" xfId="47" applyNumberFormat="1" applyFont="1" applyBorder="1" applyAlignment="1">
      <alignment horizontal="righ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1" fillId="0" borderId="0" xfId="0" applyFont="1" applyAlignment="1">
      <alignment vertical="center"/>
    </xf>
    <xf numFmtId="172" fontId="0" fillId="0" borderId="0" xfId="47" applyNumberFormat="1" applyAlignment="1">
      <alignment horizontal="center"/>
    </xf>
    <xf numFmtId="0" fontId="6" fillId="0" borderId="11" xfId="0" applyFont="1" applyBorder="1" applyAlignment="1">
      <alignment vertical="center"/>
    </xf>
    <xf numFmtId="3" fontId="2" fillId="0" borderId="16" xfId="47" applyNumberFormat="1" applyFont="1" applyBorder="1" applyAlignment="1">
      <alignment horizontal="right" vertical="center"/>
    </xf>
    <xf numFmtId="0" fontId="6" fillId="0" borderId="11" xfId="0" applyFont="1" applyBorder="1" applyAlignment="1">
      <alignment horizontal="center" vertical="center"/>
    </xf>
    <xf numFmtId="0" fontId="2" fillId="0" borderId="0" xfId="0" applyFont="1" applyAlignment="1">
      <alignment horizontal="center" vertical="center" wrapText="1"/>
    </xf>
    <xf numFmtId="173" fontId="1" fillId="0" borderId="0" xfId="47" applyNumberFormat="1" applyFont="1" applyAlignment="1">
      <alignment horizontal="center"/>
    </xf>
    <xf numFmtId="172" fontId="4" fillId="0" borderId="0" xfId="47" applyNumberFormat="1" applyFont="1" applyAlignment="1">
      <alignment/>
    </xf>
    <xf numFmtId="173" fontId="0" fillId="0" borderId="0" xfId="47" applyNumberFormat="1" applyAlignment="1">
      <alignment horizontal="center"/>
    </xf>
    <xf numFmtId="3" fontId="1" fillId="0" borderId="0" xfId="47" applyNumberFormat="1" applyFont="1" applyAlignment="1">
      <alignment horizontal="center"/>
    </xf>
    <xf numFmtId="3" fontId="0" fillId="0" borderId="0" xfId="47" applyNumberFormat="1" applyAlignment="1">
      <alignment horizontal="center"/>
    </xf>
    <xf numFmtId="3" fontId="2" fillId="0" borderId="13" xfId="47" applyNumberFormat="1" applyFont="1" applyBorder="1" applyAlignment="1">
      <alignment horizontal="center" vertical="center" wrapText="1"/>
    </xf>
    <xf numFmtId="3" fontId="2" fillId="0" borderId="15" xfId="47" applyNumberFormat="1" applyFont="1" applyBorder="1" applyAlignment="1">
      <alignment horizontal="right" vertical="center"/>
    </xf>
    <xf numFmtId="3" fontId="2" fillId="0" borderId="13" xfId="47" applyNumberFormat="1" applyFont="1" applyBorder="1" applyAlignment="1">
      <alignment horizontal="right" vertical="center"/>
    </xf>
    <xf numFmtId="3" fontId="2" fillId="0" borderId="17" xfId="47" applyNumberFormat="1" applyFont="1" applyBorder="1" applyAlignment="1">
      <alignment horizontal="right" vertical="center"/>
    </xf>
    <xf numFmtId="3" fontId="2" fillId="0" borderId="18" xfId="47" applyNumberFormat="1" applyFont="1" applyBorder="1" applyAlignment="1">
      <alignment horizontal="right" vertical="center"/>
    </xf>
    <xf numFmtId="3" fontId="1" fillId="0" borderId="16" xfId="47" applyNumberFormat="1" applyFont="1" applyBorder="1" applyAlignment="1">
      <alignment horizontal="right" vertical="center"/>
    </xf>
    <xf numFmtId="3" fontId="1" fillId="0" borderId="0" xfId="47" applyNumberFormat="1" applyFont="1" applyBorder="1" applyAlignment="1">
      <alignment horizontal="right" vertical="center"/>
    </xf>
    <xf numFmtId="3" fontId="1" fillId="0" borderId="10" xfId="47" applyNumberFormat="1" applyFont="1" applyBorder="1" applyAlignment="1">
      <alignment horizontal="right" vertical="center"/>
    </xf>
    <xf numFmtId="3" fontId="1" fillId="0" borderId="16" xfId="47" applyNumberFormat="1" applyFont="1" applyBorder="1" applyAlignment="1">
      <alignment horizontal="right" vertical="center" wrapText="1"/>
    </xf>
    <xf numFmtId="3" fontId="1" fillId="0" borderId="10" xfId="47" applyNumberFormat="1" applyFont="1" applyBorder="1" applyAlignment="1">
      <alignment horizontal="right" vertical="center" wrapText="1"/>
    </xf>
    <xf numFmtId="3" fontId="1" fillId="0" borderId="19" xfId="47" applyNumberFormat="1" applyFont="1" applyBorder="1" applyAlignment="1">
      <alignment horizontal="right" vertical="center"/>
    </xf>
    <xf numFmtId="172" fontId="2" fillId="0" borderId="15" xfId="47" applyNumberFormat="1" applyFont="1" applyBorder="1" applyAlignment="1">
      <alignment horizontal="center" vertical="center"/>
    </xf>
    <xf numFmtId="4" fontId="1" fillId="0" borderId="0" xfId="47" applyNumberFormat="1" applyFont="1" applyAlignment="1">
      <alignment horizontal="right"/>
    </xf>
    <xf numFmtId="4" fontId="0" fillId="0" borderId="0" xfId="47" applyNumberFormat="1" applyAlignment="1">
      <alignment horizontal="right"/>
    </xf>
    <xf numFmtId="3" fontId="2" fillId="0" borderId="15" xfId="47" applyNumberFormat="1" applyFont="1" applyBorder="1" applyAlignment="1">
      <alignment horizontal="center" vertical="center" wrapText="1"/>
    </xf>
    <xf numFmtId="2" fontId="6" fillId="0" borderId="0" xfId="0" applyNumberFormat="1" applyFont="1" applyAlignment="1">
      <alignment/>
    </xf>
    <xf numFmtId="172" fontId="1" fillId="0" borderId="0" xfId="47" applyNumberFormat="1" applyFont="1" applyBorder="1" applyAlignment="1">
      <alignment horizontal="center" vertical="center"/>
    </xf>
    <xf numFmtId="0" fontId="16" fillId="0" borderId="0" xfId="0" applyFont="1" applyAlignment="1">
      <alignment/>
    </xf>
    <xf numFmtId="4" fontId="2" fillId="0" borderId="15" xfId="47" applyNumberFormat="1" applyFont="1" applyBorder="1" applyAlignment="1">
      <alignment horizontal="center" vertical="center" wrapText="1"/>
    </xf>
    <xf numFmtId="3" fontId="0" fillId="0" borderId="0" xfId="47" applyNumberFormat="1" applyFont="1" applyAlignment="1">
      <alignment horizontal="right"/>
    </xf>
    <xf numFmtId="173" fontId="2" fillId="0" borderId="13" xfId="47" applyNumberFormat="1" applyFont="1" applyBorder="1" applyAlignment="1">
      <alignment horizontal="center"/>
    </xf>
    <xf numFmtId="173" fontId="2" fillId="0" borderId="14" xfId="47" applyNumberFormat="1" applyFont="1" applyBorder="1" applyAlignment="1">
      <alignment horizontal="center"/>
    </xf>
    <xf numFmtId="0" fontId="0" fillId="0" borderId="0" xfId="0" applyFont="1" applyBorder="1" applyAlignment="1">
      <alignment/>
    </xf>
    <xf numFmtId="176" fontId="2" fillId="0" borderId="0" xfId="56" applyNumberFormat="1" applyFont="1" applyBorder="1" applyAlignment="1">
      <alignment horizontal="center" vertical="center"/>
    </xf>
    <xf numFmtId="176" fontId="2" fillId="0" borderId="0" xfId="56" applyNumberFormat="1" applyFont="1" applyBorder="1" applyAlignment="1">
      <alignment horizontal="center"/>
    </xf>
    <xf numFmtId="0" fontId="0" fillId="0" borderId="0" xfId="0" applyFont="1" applyAlignment="1">
      <alignment horizontal="center" vertical="center" wrapText="1"/>
    </xf>
    <xf numFmtId="172" fontId="2" fillId="0" borderId="11" xfId="47" applyNumberFormat="1" applyFont="1" applyBorder="1" applyAlignment="1">
      <alignment horizontal="center" vertical="center" wrapText="1"/>
    </xf>
    <xf numFmtId="172" fontId="2" fillId="0" borderId="13" xfId="47" applyNumberFormat="1" applyFont="1" applyBorder="1" applyAlignment="1">
      <alignment horizontal="center" vertical="center" wrapText="1"/>
    </xf>
    <xf numFmtId="172" fontId="2" fillId="0" borderId="14" xfId="47" applyNumberFormat="1" applyFont="1" applyBorder="1" applyAlignment="1">
      <alignment horizontal="center" vertical="center" wrapText="1"/>
    </xf>
    <xf numFmtId="173" fontId="7" fillId="0" borderId="0" xfId="47" applyNumberFormat="1" applyFont="1" applyAlignment="1">
      <alignment horizontal="right"/>
    </xf>
    <xf numFmtId="173" fontId="0" fillId="0" borderId="0" xfId="47" applyNumberFormat="1" applyFont="1" applyAlignment="1">
      <alignment/>
    </xf>
    <xf numFmtId="3" fontId="0" fillId="0" borderId="0" xfId="0" applyNumberFormat="1" applyFont="1" applyAlignment="1">
      <alignment/>
    </xf>
    <xf numFmtId="173" fontId="1" fillId="0" borderId="20" xfId="47" applyNumberFormat="1" applyFont="1" applyBorder="1" applyAlignment="1">
      <alignment horizontal="center" vertical="center"/>
    </xf>
    <xf numFmtId="173" fontId="1" fillId="0" borderId="21" xfId="47" applyNumberFormat="1" applyFont="1" applyBorder="1" applyAlignment="1">
      <alignment horizontal="center" vertical="center"/>
    </xf>
    <xf numFmtId="173" fontId="1" fillId="0" borderId="22" xfId="47" applyNumberFormat="1" applyFont="1" applyBorder="1" applyAlignment="1">
      <alignment horizontal="center"/>
    </xf>
    <xf numFmtId="173" fontId="1" fillId="0" borderId="20" xfId="47" applyNumberFormat="1" applyFont="1" applyBorder="1" applyAlignment="1">
      <alignment horizontal="center"/>
    </xf>
    <xf numFmtId="173" fontId="1" fillId="0" borderId="21" xfId="47" applyNumberFormat="1" applyFont="1" applyBorder="1" applyAlignment="1">
      <alignment horizontal="center"/>
    </xf>
    <xf numFmtId="173" fontId="1" fillId="0" borderId="10" xfId="47" applyNumberFormat="1" applyFont="1" applyBorder="1" applyAlignment="1">
      <alignment horizontal="center" vertical="center"/>
    </xf>
    <xf numFmtId="173" fontId="1" fillId="0" borderId="0" xfId="47" applyNumberFormat="1" applyFont="1" applyBorder="1" applyAlignment="1">
      <alignment horizontal="center" vertical="center"/>
    </xf>
    <xf numFmtId="173" fontId="1" fillId="0" borderId="23" xfId="47" applyNumberFormat="1" applyFont="1" applyBorder="1" applyAlignment="1">
      <alignment horizontal="center"/>
    </xf>
    <xf numFmtId="173" fontId="1" fillId="0" borderId="10" xfId="47" applyNumberFormat="1" applyFont="1" applyBorder="1" applyAlignment="1">
      <alignment horizontal="center"/>
    </xf>
    <xf numFmtId="43" fontId="0" fillId="0" borderId="0" xfId="47" applyNumberFormat="1" applyFont="1" applyBorder="1" applyAlignment="1">
      <alignment/>
    </xf>
    <xf numFmtId="0" fontId="0" fillId="0" borderId="0" xfId="0" applyNumberFormat="1" applyFont="1" applyBorder="1" applyAlignment="1">
      <alignment/>
    </xf>
    <xf numFmtId="172" fontId="0" fillId="0" borderId="0" xfId="47" applyNumberFormat="1" applyFont="1" applyAlignment="1">
      <alignment/>
    </xf>
    <xf numFmtId="172" fontId="0" fillId="0" borderId="0" xfId="47" applyNumberFormat="1" applyFont="1" applyBorder="1" applyAlignment="1">
      <alignment/>
    </xf>
    <xf numFmtId="43" fontId="1" fillId="0" borderId="20" xfId="47" applyNumberFormat="1" applyFont="1" applyBorder="1" applyAlignment="1">
      <alignment horizontal="center" vertical="center"/>
    </xf>
    <xf numFmtId="43" fontId="1" fillId="0" borderId="22" xfId="47" applyNumberFormat="1" applyFont="1" applyBorder="1" applyAlignment="1">
      <alignment horizontal="center"/>
    </xf>
    <xf numFmtId="43" fontId="1" fillId="0" borderId="10" xfId="47" applyNumberFormat="1" applyFont="1" applyBorder="1" applyAlignment="1">
      <alignment horizontal="center" vertical="center"/>
    </xf>
    <xf numFmtId="43" fontId="1" fillId="0" borderId="23" xfId="47" applyNumberFormat="1" applyFont="1" applyBorder="1" applyAlignment="1">
      <alignment horizontal="center"/>
    </xf>
    <xf numFmtId="43" fontId="2" fillId="0" borderId="11" xfId="47" applyNumberFormat="1" applyFont="1" applyBorder="1" applyAlignment="1">
      <alignment horizontal="center" vertical="center"/>
    </xf>
    <xf numFmtId="43" fontId="2" fillId="0" borderId="13" xfId="47" applyNumberFormat="1" applyFont="1" applyBorder="1" applyAlignment="1">
      <alignment horizontal="center" vertical="center"/>
    </xf>
    <xf numFmtId="43" fontId="2" fillId="0" borderId="14" xfId="47" applyNumberFormat="1" applyFont="1" applyBorder="1" applyAlignment="1">
      <alignment horizontal="center" vertical="center"/>
    </xf>
    <xf numFmtId="43" fontId="1" fillId="0" borderId="10" xfId="47" applyNumberFormat="1" applyFont="1" applyBorder="1" applyAlignment="1">
      <alignment horizontal="center"/>
    </xf>
    <xf numFmtId="43" fontId="1" fillId="0" borderId="0" xfId="47" applyNumberFormat="1" applyFont="1" applyBorder="1" applyAlignment="1">
      <alignment horizontal="center"/>
    </xf>
    <xf numFmtId="43" fontId="1" fillId="0" borderId="20" xfId="47" applyNumberFormat="1" applyFont="1" applyBorder="1" applyAlignment="1">
      <alignment horizontal="center"/>
    </xf>
    <xf numFmtId="43" fontId="1" fillId="0" borderId="21" xfId="47" applyNumberFormat="1" applyFont="1" applyBorder="1" applyAlignment="1">
      <alignment horizontal="center"/>
    </xf>
    <xf numFmtId="43" fontId="2" fillId="0" borderId="0" xfId="47" applyFont="1" applyBorder="1" applyAlignment="1">
      <alignment horizontal="center" vertical="center"/>
    </xf>
    <xf numFmtId="2" fontId="0" fillId="0" borderId="0" xfId="0" applyNumberFormat="1" applyFont="1" applyAlignment="1">
      <alignment horizontal="center"/>
    </xf>
    <xf numFmtId="0" fontId="0" fillId="0" borderId="0" xfId="0" applyFont="1" applyFill="1" applyAlignment="1">
      <alignment/>
    </xf>
    <xf numFmtId="178" fontId="0" fillId="0" borderId="0" xfId="0" applyNumberFormat="1" applyFont="1" applyBorder="1" applyAlignment="1">
      <alignment/>
    </xf>
    <xf numFmtId="0" fontId="0" fillId="0" borderId="0" xfId="0" applyFont="1" applyAlignment="1">
      <alignment/>
    </xf>
    <xf numFmtId="172" fontId="2" fillId="0" borderId="0" xfId="47" applyNumberFormat="1" applyFont="1" applyBorder="1" applyAlignment="1">
      <alignment horizontal="center"/>
    </xf>
    <xf numFmtId="1" fontId="0" fillId="0" borderId="0" xfId="0" applyNumberFormat="1" applyFont="1" applyBorder="1" applyAlignment="1">
      <alignment/>
    </xf>
    <xf numFmtId="173" fontId="2" fillId="0" borderId="0" xfId="47" applyNumberFormat="1" applyFont="1" applyBorder="1" applyAlignment="1">
      <alignment horizontal="center"/>
    </xf>
    <xf numFmtId="173" fontId="0" fillId="0" borderId="0" xfId="47" applyNumberFormat="1" applyFont="1" applyAlignment="1">
      <alignment vertical="center"/>
    </xf>
    <xf numFmtId="178" fontId="0" fillId="0" borderId="0" xfId="0" applyNumberFormat="1" applyFont="1" applyAlignment="1">
      <alignment/>
    </xf>
    <xf numFmtId="2" fontId="0" fillId="0" borderId="0" xfId="0" applyNumberFormat="1" applyFont="1" applyAlignment="1">
      <alignment/>
    </xf>
    <xf numFmtId="173" fontId="0" fillId="0" borderId="0" xfId="0" applyNumberFormat="1" applyFont="1" applyBorder="1" applyAlignment="1">
      <alignment/>
    </xf>
    <xf numFmtId="172" fontId="0" fillId="0" borderId="0" xfId="47" applyNumberFormat="1" applyFont="1" applyAlignment="1">
      <alignment horizontal="center"/>
    </xf>
    <xf numFmtId="0" fontId="2" fillId="0" borderId="0" xfId="0" applyFont="1" applyBorder="1" applyAlignment="1">
      <alignment vertical="center"/>
    </xf>
    <xf numFmtId="0" fontId="7" fillId="0" borderId="0" xfId="0" applyFont="1" applyAlignment="1">
      <alignment horizontal="left"/>
    </xf>
    <xf numFmtId="0" fontId="1" fillId="0" borderId="0" xfId="0" applyFont="1" applyFill="1" applyAlignment="1">
      <alignment horizontal="left"/>
    </xf>
    <xf numFmtId="0" fontId="1" fillId="0" borderId="0" xfId="0" applyFont="1" applyFill="1" applyAlignment="1">
      <alignment/>
    </xf>
    <xf numFmtId="0" fontId="2" fillId="0" borderId="0" xfId="0" applyFont="1" applyFill="1" applyAlignment="1">
      <alignment horizontal="center" vertical="center" wrapText="1"/>
    </xf>
    <xf numFmtId="0" fontId="4" fillId="0" borderId="0" xfId="0" applyFont="1" applyFill="1" applyAlignment="1">
      <alignment horizontal="center"/>
    </xf>
    <xf numFmtId="172" fontId="4" fillId="0" borderId="0" xfId="49" applyNumberFormat="1" applyFont="1" applyFill="1" applyBorder="1" applyAlignment="1">
      <alignment horizontal="left"/>
    </xf>
    <xf numFmtId="0" fontId="4" fillId="0" borderId="0" xfId="0" applyFont="1" applyFill="1" applyAlignment="1">
      <alignment/>
    </xf>
    <xf numFmtId="0" fontId="1" fillId="0" borderId="0" xfId="0" applyFont="1" applyBorder="1" applyAlignment="1">
      <alignment horizontal="left" wrapText="1"/>
    </xf>
    <xf numFmtId="3" fontId="1" fillId="0" borderId="0" xfId="0" applyNumberFormat="1" applyFont="1" applyBorder="1" applyAlignment="1">
      <alignment horizontal="right" wrapText="1"/>
    </xf>
    <xf numFmtId="3" fontId="4" fillId="0" borderId="0" xfId="0" applyNumberFormat="1" applyFont="1" applyBorder="1" applyAlignment="1">
      <alignment/>
    </xf>
    <xf numFmtId="0" fontId="5" fillId="0" borderId="0" xfId="0" applyFont="1" applyBorder="1" applyAlignment="1">
      <alignment horizontal="right" wrapText="1"/>
    </xf>
    <xf numFmtId="0" fontId="4" fillId="0" borderId="0" xfId="0" applyFont="1" applyFill="1" applyBorder="1" applyAlignment="1">
      <alignment/>
    </xf>
    <xf numFmtId="0" fontId="5" fillId="0" borderId="0" xfId="0" applyFont="1" applyFill="1" applyBorder="1" applyAlignment="1">
      <alignment horizontal="center" vertical="center" wrapText="1"/>
    </xf>
    <xf numFmtId="3" fontId="7" fillId="0" borderId="0" xfId="47" applyNumberFormat="1" applyFont="1" applyBorder="1" applyAlignment="1">
      <alignment horizontal="right" vertical="center"/>
    </xf>
    <xf numFmtId="172" fontId="1" fillId="0" borderId="10" xfId="47" applyNumberFormat="1" applyFont="1" applyBorder="1" applyAlignment="1">
      <alignment horizontal="left" vertical="center"/>
    </xf>
    <xf numFmtId="173" fontId="1" fillId="0" borderId="24" xfId="47" applyNumberFormat="1" applyFont="1" applyBorder="1" applyAlignment="1">
      <alignment horizontal="center" vertical="center"/>
    </xf>
    <xf numFmtId="173" fontId="1" fillId="0" borderId="16" xfId="47" applyNumberFormat="1" applyFont="1" applyBorder="1" applyAlignment="1">
      <alignment horizontal="center" vertical="center"/>
    </xf>
    <xf numFmtId="172" fontId="2" fillId="0" borderId="11" xfId="47" applyNumberFormat="1" applyFont="1" applyBorder="1" applyAlignment="1">
      <alignment horizontal="left" vertical="center"/>
    </xf>
    <xf numFmtId="173" fontId="2" fillId="0" borderId="15" xfId="47" applyNumberFormat="1" applyFont="1" applyBorder="1" applyAlignment="1">
      <alignment horizontal="center" vertical="center"/>
    </xf>
    <xf numFmtId="174" fontId="1" fillId="0" borderId="10" xfId="47" applyNumberFormat="1" applyFont="1" applyBorder="1" applyAlignment="1">
      <alignment vertical="center"/>
    </xf>
    <xf numFmtId="174" fontId="1" fillId="0" borderId="10" xfId="47" applyNumberFormat="1" applyFont="1" applyBorder="1" applyAlignment="1">
      <alignment vertical="center" wrapText="1"/>
    </xf>
    <xf numFmtId="174" fontId="1" fillId="0" borderId="25" xfId="47" applyNumberFormat="1" applyFont="1" applyBorder="1" applyAlignment="1">
      <alignment vertical="center"/>
    </xf>
    <xf numFmtId="3" fontId="1" fillId="0" borderId="25" xfId="47" applyNumberFormat="1" applyFont="1" applyBorder="1" applyAlignment="1">
      <alignment horizontal="right" vertical="center" wrapText="1"/>
    </xf>
    <xf numFmtId="0" fontId="1" fillId="0" borderId="0" xfId="0" applyFont="1" applyAlignment="1">
      <alignment vertical="center" wrapText="1"/>
    </xf>
    <xf numFmtId="174" fontId="1" fillId="0" borderId="0" xfId="47" applyNumberFormat="1" applyFont="1" applyBorder="1" applyAlignment="1">
      <alignment vertical="center"/>
    </xf>
    <xf numFmtId="0" fontId="1" fillId="0" borderId="0" xfId="0" applyFont="1" applyBorder="1" applyAlignment="1">
      <alignment vertical="center" wrapText="1"/>
    </xf>
    <xf numFmtId="174" fontId="1" fillId="0" borderId="25" xfId="47" applyNumberFormat="1" applyFont="1" applyBorder="1" applyAlignment="1">
      <alignment vertical="center" wrapText="1"/>
    </xf>
    <xf numFmtId="172" fontId="2" fillId="0" borderId="26" xfId="47" applyNumberFormat="1" applyFont="1" applyBorder="1" applyAlignment="1">
      <alignment horizontal="center" vertical="center"/>
    </xf>
    <xf numFmtId="172" fontId="2" fillId="0" borderId="27" xfId="47" applyNumberFormat="1" applyFont="1" applyBorder="1" applyAlignment="1">
      <alignment horizontal="center" vertical="center"/>
    </xf>
    <xf numFmtId="172" fontId="1" fillId="0" borderId="21" xfId="47" applyNumberFormat="1" applyFont="1" applyBorder="1" applyAlignment="1">
      <alignment horizontal="center" vertical="center"/>
    </xf>
    <xf numFmtId="172" fontId="1" fillId="0" borderId="28" xfId="47" applyNumberFormat="1" applyFont="1" applyBorder="1" applyAlignment="1">
      <alignment horizontal="center" vertical="center"/>
    </xf>
    <xf numFmtId="172" fontId="1" fillId="0" borderId="29" xfId="47" applyNumberFormat="1" applyFont="1" applyBorder="1" applyAlignment="1">
      <alignment horizontal="center" vertical="center"/>
    </xf>
    <xf numFmtId="172" fontId="1" fillId="0" borderId="0" xfId="47" applyNumberFormat="1" applyFont="1" applyAlignment="1">
      <alignment/>
    </xf>
    <xf numFmtId="173" fontId="1" fillId="0" borderId="28" xfId="47" applyNumberFormat="1" applyFont="1" applyBorder="1" applyAlignment="1">
      <alignment horizontal="center" vertical="center"/>
    </xf>
    <xf numFmtId="173" fontId="1" fillId="0" borderId="29" xfId="47" applyNumberFormat="1" applyFont="1" applyBorder="1" applyAlignment="1">
      <alignment horizontal="center" vertical="center"/>
    </xf>
    <xf numFmtId="173" fontId="2" fillId="0" borderId="26" xfId="47" applyNumberFormat="1" applyFont="1" applyBorder="1" applyAlignment="1">
      <alignment horizontal="center" vertical="center"/>
    </xf>
    <xf numFmtId="174" fontId="1" fillId="0" borderId="21" xfId="47" applyNumberFormat="1" applyFont="1" applyBorder="1" applyAlignment="1">
      <alignment horizontal="center" vertical="center"/>
    </xf>
    <xf numFmtId="174" fontId="1" fillId="0" borderId="0" xfId="47" applyNumberFormat="1" applyFont="1" applyBorder="1" applyAlignment="1">
      <alignment horizontal="center" vertical="center"/>
    </xf>
    <xf numFmtId="174" fontId="2" fillId="0" borderId="13" xfId="47" applyNumberFormat="1" applyFont="1" applyBorder="1" applyAlignment="1">
      <alignment horizontal="center" vertical="center"/>
    </xf>
    <xf numFmtId="0" fontId="4" fillId="0" borderId="0" xfId="0" applyFont="1" applyBorder="1" applyAlignment="1">
      <alignment/>
    </xf>
    <xf numFmtId="178" fontId="4" fillId="0" borderId="0" xfId="0" applyNumberFormat="1" applyFont="1" applyBorder="1" applyAlignment="1">
      <alignment/>
    </xf>
    <xf numFmtId="175" fontId="4" fillId="0" borderId="0" xfId="0" applyNumberFormat="1" applyFont="1" applyBorder="1" applyAlignment="1">
      <alignment/>
    </xf>
    <xf numFmtId="3" fontId="19" fillId="0" borderId="0" xfId="0" applyNumberFormat="1" applyFont="1" applyBorder="1" applyAlignment="1">
      <alignment/>
    </xf>
    <xf numFmtId="189" fontId="0" fillId="0" borderId="0" xfId="0" applyNumberFormat="1" applyFont="1" applyBorder="1" applyAlignment="1">
      <alignment/>
    </xf>
    <xf numFmtId="172" fontId="1" fillId="0" borderId="24" xfId="47" applyNumberFormat="1" applyFont="1" applyBorder="1" applyAlignment="1">
      <alignment/>
    </xf>
    <xf numFmtId="172" fontId="1" fillId="0" borderId="16" xfId="47" applyNumberFormat="1" applyFont="1" applyBorder="1" applyAlignment="1">
      <alignment/>
    </xf>
    <xf numFmtId="173" fontId="1" fillId="0" borderId="12" xfId="47" applyNumberFormat="1" applyFont="1" applyBorder="1" applyAlignment="1">
      <alignment horizontal="center"/>
    </xf>
    <xf numFmtId="173" fontId="1" fillId="0" borderId="30" xfId="47" applyNumberFormat="1" applyFont="1" applyBorder="1" applyAlignment="1">
      <alignment horizontal="center"/>
    </xf>
    <xf numFmtId="173" fontId="2" fillId="0" borderId="27" xfId="47" applyNumberFormat="1" applyFont="1" applyBorder="1" applyAlignment="1">
      <alignment horizontal="center"/>
    </xf>
    <xf numFmtId="173" fontId="1" fillId="0" borderId="24" xfId="47" applyNumberFormat="1" applyFont="1" applyBorder="1" applyAlignment="1">
      <alignment horizontal="center"/>
    </xf>
    <xf numFmtId="173" fontId="1" fillId="0" borderId="16" xfId="47" applyNumberFormat="1" applyFont="1" applyBorder="1" applyAlignment="1">
      <alignment horizontal="center"/>
    </xf>
    <xf numFmtId="173" fontId="2" fillId="0" borderId="15" xfId="47" applyNumberFormat="1" applyFont="1" applyBorder="1" applyAlignment="1">
      <alignment horizontal="center"/>
    </xf>
    <xf numFmtId="3" fontId="0" fillId="0" borderId="0" xfId="47" applyNumberFormat="1" applyFont="1" applyAlignment="1">
      <alignment horizontal="center"/>
    </xf>
    <xf numFmtId="173" fontId="0" fillId="0" borderId="0" xfId="47" applyNumberFormat="1" applyFont="1" applyAlignment="1">
      <alignment horizontal="center"/>
    </xf>
    <xf numFmtId="4" fontId="0" fillId="0" borderId="0" xfId="47" applyNumberFormat="1" applyFont="1" applyAlignment="1">
      <alignment horizontal="right"/>
    </xf>
    <xf numFmtId="172" fontId="17" fillId="0" borderId="0" xfId="47" applyNumberFormat="1" applyFont="1" applyAlignment="1">
      <alignment horizontal="center" vertical="center"/>
    </xf>
    <xf numFmtId="3" fontId="20" fillId="0" borderId="0" xfId="47" applyNumberFormat="1" applyFont="1" applyBorder="1" applyAlignment="1">
      <alignment horizontal="right" vertical="center"/>
    </xf>
    <xf numFmtId="172" fontId="17" fillId="0" borderId="0" xfId="47" applyNumberFormat="1" applyFont="1" applyBorder="1" applyAlignment="1">
      <alignment/>
    </xf>
    <xf numFmtId="174" fontId="2" fillId="0" borderId="0" xfId="47" applyNumberFormat="1" applyFont="1" applyBorder="1" applyAlignment="1">
      <alignment horizontal="center" vertical="center"/>
    </xf>
    <xf numFmtId="173" fontId="16" fillId="0" borderId="0" xfId="47" applyNumberFormat="1" applyFont="1" applyAlignment="1">
      <alignment/>
    </xf>
    <xf numFmtId="0" fontId="2" fillId="0" borderId="31" xfId="0" applyFont="1" applyBorder="1" applyAlignment="1">
      <alignment horizontal="center" vertical="center"/>
    </xf>
    <xf numFmtId="0" fontId="2" fillId="0" borderId="31"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172" fontId="14" fillId="0" borderId="0" xfId="47" applyNumberFormat="1" applyFont="1" applyAlignment="1">
      <alignment horizontal="center" vertical="center"/>
    </xf>
    <xf numFmtId="3" fontId="7" fillId="0" borderId="0" xfId="0" applyNumberFormat="1" applyFont="1" applyAlignment="1">
      <alignment/>
    </xf>
    <xf numFmtId="172" fontId="7" fillId="0" borderId="0" xfId="47" applyNumberFormat="1" applyFont="1" applyAlignment="1">
      <alignment horizontal="center" vertical="center"/>
    </xf>
    <xf numFmtId="0" fontId="6" fillId="0" borderId="0" xfId="0" applyFont="1" applyFill="1" applyAlignment="1">
      <alignment/>
    </xf>
    <xf numFmtId="0" fontId="1" fillId="0" borderId="0" xfId="0" applyFont="1" applyFill="1" applyAlignment="1">
      <alignment horizontal="center"/>
    </xf>
    <xf numFmtId="0" fontId="2" fillId="0" borderId="24" xfId="0" applyFont="1" applyFill="1" applyBorder="1" applyAlignment="1">
      <alignment horizontal="center" vertical="center" wrapText="1"/>
    </xf>
    <xf numFmtId="0" fontId="2" fillId="0" borderId="21" xfId="0" applyFont="1" applyFill="1" applyBorder="1" applyAlignment="1">
      <alignment horizontal="center" vertical="center" wrapText="1"/>
    </xf>
    <xf numFmtId="180" fontId="1" fillId="0" borderId="24" xfId="0" applyNumberFormat="1" applyFont="1" applyFill="1" applyBorder="1" applyAlignment="1">
      <alignment horizontal="center"/>
    </xf>
    <xf numFmtId="180" fontId="1" fillId="0" borderId="16" xfId="0" applyNumberFormat="1" applyFont="1" applyFill="1" applyBorder="1" applyAlignment="1">
      <alignment horizontal="center"/>
    </xf>
    <xf numFmtId="180" fontId="1" fillId="0" borderId="32" xfId="0" applyNumberFormat="1" applyFont="1" applyFill="1" applyBorder="1" applyAlignment="1">
      <alignment horizontal="center"/>
    </xf>
    <xf numFmtId="195" fontId="2" fillId="0" borderId="15" xfId="47" applyNumberFormat="1" applyFont="1" applyFill="1" applyBorder="1" applyAlignment="1">
      <alignment horizontal="right"/>
    </xf>
    <xf numFmtId="1" fontId="1" fillId="0" borderId="24" xfId="0" applyNumberFormat="1" applyFont="1" applyFill="1" applyBorder="1" applyAlignment="1">
      <alignment horizontal="center"/>
    </xf>
    <xf numFmtId="174" fontId="1" fillId="0" borderId="21" xfId="47" applyNumberFormat="1" applyFont="1" applyFill="1" applyBorder="1" applyAlignment="1">
      <alignment/>
    </xf>
    <xf numFmtId="174" fontId="1" fillId="0" borderId="24" xfId="47" applyNumberFormat="1" applyFont="1" applyFill="1" applyBorder="1" applyAlignment="1">
      <alignment/>
    </xf>
    <xf numFmtId="180" fontId="1" fillId="0" borderId="0" xfId="47" applyNumberFormat="1" applyFont="1" applyFill="1" applyBorder="1" applyAlignment="1">
      <alignment/>
    </xf>
    <xf numFmtId="174" fontId="1" fillId="0" borderId="16" xfId="0" applyNumberFormat="1" applyFont="1" applyFill="1" applyBorder="1" applyAlignment="1">
      <alignment horizontal="center"/>
    </xf>
    <xf numFmtId="174" fontId="1" fillId="0" borderId="0" xfId="47" applyNumberFormat="1" applyFont="1" applyFill="1" applyBorder="1" applyAlignment="1">
      <alignment/>
    </xf>
    <xf numFmtId="174" fontId="1" fillId="0" borderId="16" xfId="47" applyNumberFormat="1" applyFont="1" applyFill="1" applyBorder="1" applyAlignment="1">
      <alignment/>
    </xf>
    <xf numFmtId="1" fontId="1" fillId="0" borderId="10" xfId="0" applyNumberFormat="1" applyFont="1" applyFill="1" applyBorder="1" applyAlignment="1">
      <alignment horizontal="center"/>
    </xf>
    <xf numFmtId="1" fontId="1" fillId="0" borderId="16" xfId="0" applyNumberFormat="1" applyFont="1" applyFill="1" applyBorder="1" applyAlignment="1">
      <alignment horizontal="center"/>
    </xf>
    <xf numFmtId="174" fontId="1" fillId="0" borderId="0" xfId="47" applyNumberFormat="1" applyFont="1" applyFill="1" applyAlignment="1">
      <alignment/>
    </xf>
    <xf numFmtId="180" fontId="1" fillId="0" borderId="32" xfId="47" applyNumberFormat="1" applyFont="1" applyFill="1" applyBorder="1" applyAlignment="1">
      <alignment/>
    </xf>
    <xf numFmtId="174" fontId="2" fillId="0" borderId="15" xfId="47" applyNumberFormat="1" applyFont="1" applyFill="1" applyBorder="1" applyAlignment="1">
      <alignment horizontal="center"/>
    </xf>
    <xf numFmtId="174" fontId="2" fillId="0" borderId="13" xfId="47" applyNumberFormat="1" applyFont="1" applyFill="1" applyBorder="1" applyAlignment="1">
      <alignment horizontal="center"/>
    </xf>
    <xf numFmtId="180" fontId="2" fillId="0" borderId="15" xfId="47" applyNumberFormat="1" applyFont="1" applyFill="1" applyBorder="1" applyAlignment="1">
      <alignment horizontal="center"/>
    </xf>
    <xf numFmtId="174" fontId="1" fillId="0" borderId="33" xfId="47" applyNumberFormat="1" applyFont="1" applyFill="1" applyBorder="1" applyAlignment="1">
      <alignment/>
    </xf>
    <xf numFmtId="174" fontId="1" fillId="0" borderId="32" xfId="47" applyNumberFormat="1" applyFont="1" applyFill="1" applyBorder="1" applyAlignment="1">
      <alignment/>
    </xf>
    <xf numFmtId="195" fontId="4" fillId="0" borderId="0" xfId="47" applyNumberFormat="1" applyFont="1" applyFill="1" applyBorder="1" applyAlignment="1">
      <alignment horizontal="right"/>
    </xf>
    <xf numFmtId="177" fontId="2" fillId="0" borderId="0" xfId="47" applyNumberFormat="1" applyFont="1" applyBorder="1" applyAlignment="1">
      <alignment horizontal="center" vertical="center"/>
    </xf>
    <xf numFmtId="43" fontId="1" fillId="0" borderId="34" xfId="47" applyNumberFormat="1" applyFont="1" applyBorder="1" applyAlignment="1">
      <alignment horizontal="center" vertical="center"/>
    </xf>
    <xf numFmtId="0" fontId="7" fillId="0" borderId="0" xfId="0" applyFont="1" applyFill="1" applyAlignment="1">
      <alignment/>
    </xf>
    <xf numFmtId="0" fontId="3" fillId="0" borderId="0" xfId="0" applyFont="1" applyFill="1" applyAlignment="1">
      <alignment/>
    </xf>
    <xf numFmtId="172" fontId="4" fillId="0" borderId="0" xfId="47" applyNumberFormat="1" applyFont="1" applyFill="1" applyAlignment="1">
      <alignment horizontal="right"/>
    </xf>
    <xf numFmtId="173" fontId="15" fillId="0" borderId="0" xfId="47" applyNumberFormat="1" applyFont="1" applyFill="1" applyAlignment="1">
      <alignment/>
    </xf>
    <xf numFmtId="0" fontId="5" fillId="0" borderId="0" xfId="0" applyFont="1" applyFill="1" applyAlignment="1">
      <alignment horizontal="center" vertical="center" wrapText="1"/>
    </xf>
    <xf numFmtId="3" fontId="4" fillId="0" borderId="0" xfId="47" applyNumberFormat="1" applyFont="1" applyFill="1" applyBorder="1" applyAlignment="1">
      <alignment horizontal="right"/>
    </xf>
    <xf numFmtId="3" fontId="5" fillId="0" borderId="0" xfId="47" applyNumberFormat="1" applyFont="1" applyFill="1" applyBorder="1" applyAlignment="1">
      <alignment horizontal="right"/>
    </xf>
    <xf numFmtId="176" fontId="4" fillId="0" borderId="0" xfId="56" applyNumberFormat="1" applyFont="1" applyFill="1" applyBorder="1" applyAlignment="1">
      <alignment horizontal="right"/>
    </xf>
    <xf numFmtId="172" fontId="2" fillId="0" borderId="0" xfId="0" applyNumberFormat="1" applyFont="1" applyFill="1" applyBorder="1" applyAlignment="1">
      <alignment horizontal="center"/>
    </xf>
    <xf numFmtId="3" fontId="4" fillId="0" borderId="0" xfId="47" applyNumberFormat="1" applyFont="1" applyFill="1" applyAlignment="1">
      <alignment horizontal="right"/>
    </xf>
    <xf numFmtId="0" fontId="8" fillId="0" borderId="0" xfId="45" applyAlignment="1" applyProtection="1">
      <alignment horizontal="center"/>
      <protection/>
    </xf>
    <xf numFmtId="172" fontId="8" fillId="0" borderId="0" xfId="45" applyNumberFormat="1" applyAlignment="1" applyProtection="1">
      <alignment horizontal="center" vertical="center"/>
      <protection/>
    </xf>
    <xf numFmtId="3" fontId="8" fillId="0" borderId="0" xfId="45" applyNumberFormat="1" applyAlignment="1" applyProtection="1">
      <alignment/>
      <protection/>
    </xf>
    <xf numFmtId="0" fontId="0" fillId="0" borderId="0" xfId="0" applyFont="1" applyFill="1" applyAlignment="1">
      <alignment horizontal="center"/>
    </xf>
    <xf numFmtId="0" fontId="7" fillId="0" borderId="0" xfId="0" applyFont="1" applyFill="1" applyAlignment="1">
      <alignment vertical="center"/>
    </xf>
    <xf numFmtId="173" fontId="0" fillId="0" borderId="0" xfId="0" applyNumberFormat="1" applyFont="1" applyAlignment="1">
      <alignment/>
    </xf>
    <xf numFmtId="173" fontId="1" fillId="0" borderId="34" xfId="47" applyNumberFormat="1" applyFont="1" applyBorder="1" applyAlignment="1">
      <alignment horizontal="center" vertical="center"/>
    </xf>
    <xf numFmtId="0" fontId="0" fillId="0" borderId="0" xfId="0" applyFont="1" applyFill="1" applyBorder="1" applyAlignment="1">
      <alignment/>
    </xf>
    <xf numFmtId="0" fontId="21" fillId="0" borderId="0" xfId="55" applyFill="1" applyBorder="1">
      <alignment/>
      <protection/>
    </xf>
    <xf numFmtId="0" fontId="21" fillId="0" borderId="0" xfId="55" applyNumberFormat="1" applyFill="1" applyBorder="1">
      <alignment/>
      <protection/>
    </xf>
    <xf numFmtId="178" fontId="21" fillId="0" borderId="0" xfId="55" applyNumberFormat="1" applyFill="1" applyBorder="1">
      <alignment/>
      <protection/>
    </xf>
    <xf numFmtId="0" fontId="0" fillId="0" borderId="0" xfId="0" applyFont="1" applyBorder="1" applyAlignment="1">
      <alignment horizontal="left"/>
    </xf>
    <xf numFmtId="49" fontId="2" fillId="0" borderId="11"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xf>
    <xf numFmtId="0" fontId="2" fillId="0" borderId="11" xfId="0" applyFont="1" applyFill="1" applyBorder="1" applyAlignment="1">
      <alignment horizontal="center" vertical="center"/>
    </xf>
    <xf numFmtId="0" fontId="3" fillId="0" borderId="0" xfId="0" applyFont="1" applyFill="1" applyAlignment="1">
      <alignment horizontal="center"/>
    </xf>
    <xf numFmtId="0" fontId="10" fillId="0" borderId="0" xfId="0" applyFont="1" applyFill="1" applyAlignment="1">
      <alignment horizontal="left"/>
    </xf>
    <xf numFmtId="173" fontId="7" fillId="0" borderId="0" xfId="47" applyNumberFormat="1" applyFont="1" applyFill="1" applyAlignment="1">
      <alignment horizontal="right"/>
    </xf>
    <xf numFmtId="173" fontId="1" fillId="0" borderId="0" xfId="47" applyNumberFormat="1" applyFont="1" applyFill="1" applyAlignment="1">
      <alignment/>
    </xf>
    <xf numFmtId="3" fontId="1" fillId="0" borderId="21" xfId="47" applyNumberFormat="1" applyFont="1" applyFill="1" applyBorder="1" applyAlignment="1">
      <alignment horizontal="right" vertical="center" wrapText="1"/>
    </xf>
    <xf numFmtId="3" fontId="1" fillId="0" borderId="24" xfId="47" applyNumberFormat="1" applyFont="1" applyFill="1" applyBorder="1" applyAlignment="1">
      <alignment horizontal="right" vertical="center" wrapText="1"/>
    </xf>
    <xf numFmtId="3" fontId="1" fillId="0" borderId="0" xfId="47" applyNumberFormat="1" applyFont="1" applyFill="1" applyBorder="1" applyAlignment="1">
      <alignment horizontal="right"/>
    </xf>
    <xf numFmtId="3" fontId="2" fillId="0" borderId="13" xfId="47" applyNumberFormat="1" applyFont="1" applyFill="1" applyBorder="1" applyAlignment="1">
      <alignment horizontal="right"/>
    </xf>
    <xf numFmtId="0" fontId="0" fillId="0" borderId="0" xfId="0" applyFont="1" applyFill="1" applyAlignment="1">
      <alignment horizontal="left"/>
    </xf>
    <xf numFmtId="3" fontId="0" fillId="0" borderId="0" xfId="47" applyNumberFormat="1" applyFont="1" applyFill="1" applyAlignment="1">
      <alignment horizontal="right"/>
    </xf>
    <xf numFmtId="173" fontId="0" fillId="0" borderId="0" xfId="47" applyNumberFormat="1" applyFont="1" applyFill="1" applyAlignment="1">
      <alignment/>
    </xf>
    <xf numFmtId="49" fontId="1" fillId="0" borderId="0" xfId="47" applyNumberFormat="1" applyFont="1" applyFill="1" applyBorder="1" applyAlignment="1">
      <alignment horizontal="center" vertical="center" wrapText="1"/>
    </xf>
    <xf numFmtId="49" fontId="1" fillId="0" borderId="13" xfId="47" applyNumberFormat="1" applyFont="1" applyFill="1" applyBorder="1" applyAlignment="1">
      <alignment horizontal="center" vertical="center" wrapText="1"/>
    </xf>
    <xf numFmtId="49" fontId="1" fillId="0" borderId="14" xfId="47" applyNumberFormat="1" applyFont="1" applyFill="1" applyBorder="1" applyAlignment="1">
      <alignment horizontal="center" vertical="center" wrapText="1"/>
    </xf>
    <xf numFmtId="172" fontId="1" fillId="0" borderId="20" xfId="47" applyNumberFormat="1" applyFont="1" applyFill="1" applyBorder="1" applyAlignment="1">
      <alignment horizontal="right"/>
    </xf>
    <xf numFmtId="172" fontId="1" fillId="0" borderId="21" xfId="47" applyNumberFormat="1" applyFont="1" applyFill="1" applyBorder="1" applyAlignment="1">
      <alignment horizontal="right"/>
    </xf>
    <xf numFmtId="172" fontId="1" fillId="0" borderId="22" xfId="47" applyNumberFormat="1" applyFont="1" applyFill="1" applyBorder="1" applyAlignment="1">
      <alignment horizontal="right"/>
    </xf>
    <xf numFmtId="172" fontId="1" fillId="0" borderId="10" xfId="47" applyNumberFormat="1" applyFont="1" applyFill="1" applyBorder="1" applyAlignment="1">
      <alignment horizontal="right"/>
    </xf>
    <xf numFmtId="172" fontId="1" fillId="0" borderId="0" xfId="47" applyNumberFormat="1" applyFont="1" applyFill="1" applyBorder="1" applyAlignment="1">
      <alignment horizontal="right"/>
    </xf>
    <xf numFmtId="172" fontId="1" fillId="0" borderId="23" xfId="47" applyNumberFormat="1" applyFont="1" applyFill="1" applyBorder="1" applyAlignment="1">
      <alignment horizontal="right"/>
    </xf>
    <xf numFmtId="172" fontId="2" fillId="0" borderId="34" xfId="47" applyNumberFormat="1" applyFont="1" applyFill="1" applyBorder="1" applyAlignment="1">
      <alignment horizontal="right"/>
    </xf>
    <xf numFmtId="172" fontId="2" fillId="0" borderId="33" xfId="47" applyNumberFormat="1" applyFont="1" applyFill="1" applyBorder="1" applyAlignment="1">
      <alignment horizontal="right"/>
    </xf>
    <xf numFmtId="172" fontId="2" fillId="0" borderId="31" xfId="47" applyNumberFormat="1" applyFont="1" applyFill="1" applyBorder="1" applyAlignment="1">
      <alignment horizontal="right"/>
    </xf>
    <xf numFmtId="172" fontId="1" fillId="0" borderId="0" xfId="0" applyNumberFormat="1" applyFont="1" applyFill="1" applyAlignment="1">
      <alignment/>
    </xf>
    <xf numFmtId="172" fontId="2" fillId="0" borderId="11" xfId="47" applyNumberFormat="1" applyFont="1" applyFill="1" applyBorder="1" applyAlignment="1">
      <alignment horizontal="right"/>
    </xf>
    <xf numFmtId="172" fontId="2" fillId="0" borderId="13" xfId="47" applyNumberFormat="1" applyFont="1" applyFill="1" applyBorder="1" applyAlignment="1">
      <alignment horizontal="right"/>
    </xf>
    <xf numFmtId="172" fontId="2" fillId="0" borderId="14" xfId="47" applyNumberFormat="1" applyFont="1" applyFill="1" applyBorder="1" applyAlignment="1">
      <alignment horizontal="right"/>
    </xf>
    <xf numFmtId="172" fontId="0" fillId="0" borderId="0" xfId="47" applyNumberFormat="1" applyFont="1" applyFill="1" applyBorder="1" applyAlignment="1">
      <alignment horizontal="right"/>
    </xf>
    <xf numFmtId="172" fontId="2" fillId="0" borderId="0" xfId="47" applyNumberFormat="1" applyFont="1" applyFill="1" applyBorder="1" applyAlignment="1">
      <alignment horizontal="right"/>
    </xf>
    <xf numFmtId="1" fontId="1" fillId="0" borderId="16" xfId="0" applyNumberFormat="1" applyFont="1" applyFill="1" applyBorder="1" applyAlignment="1" quotePrefix="1">
      <alignment horizontal="center"/>
    </xf>
    <xf numFmtId="1" fontId="1" fillId="0" borderId="20" xfId="0" applyNumberFormat="1" applyFont="1" applyFill="1" applyBorder="1" applyAlignment="1">
      <alignment horizontal="center"/>
    </xf>
    <xf numFmtId="174" fontId="1" fillId="0" borderId="10" xfId="0" applyNumberFormat="1" applyFont="1" applyFill="1" applyBorder="1" applyAlignment="1">
      <alignment horizontal="center"/>
    </xf>
    <xf numFmtId="174" fontId="1" fillId="0" borderId="32" xfId="0" applyNumberFormat="1" applyFont="1" applyFill="1" applyBorder="1" applyAlignment="1">
      <alignment horizontal="center"/>
    </xf>
    <xf numFmtId="1" fontId="1" fillId="0" borderId="35" xfId="0" applyNumberFormat="1" applyFont="1" applyFill="1" applyBorder="1" applyAlignment="1">
      <alignment horizontal="center"/>
    </xf>
    <xf numFmtId="174" fontId="1" fillId="0" borderId="16" xfId="0" applyNumberFormat="1" applyFont="1" applyFill="1" applyBorder="1" applyAlignment="1" quotePrefix="1">
      <alignment horizontal="center"/>
    </xf>
    <xf numFmtId="0" fontId="2" fillId="0" borderId="20" xfId="0" applyFont="1" applyFill="1" applyBorder="1" applyAlignment="1">
      <alignment horizontal="left" vertical="center" wrapText="1"/>
    </xf>
    <xf numFmtId="0" fontId="1" fillId="0" borderId="20" xfId="0" applyFont="1" applyFill="1" applyBorder="1" applyAlignment="1">
      <alignment horizontal="left"/>
    </xf>
    <xf numFmtId="0" fontId="1" fillId="0" borderId="10" xfId="0" applyFont="1" applyFill="1" applyBorder="1" applyAlignment="1">
      <alignment horizontal="left"/>
    </xf>
    <xf numFmtId="0" fontId="1" fillId="0" borderId="34" xfId="0" applyFont="1" applyFill="1" applyBorder="1" applyAlignment="1">
      <alignment horizontal="left"/>
    </xf>
    <xf numFmtId="0" fontId="2" fillId="0" borderId="34" xfId="0" applyFont="1" applyFill="1" applyBorder="1" applyAlignment="1">
      <alignment horizontal="left"/>
    </xf>
    <xf numFmtId="0" fontId="4" fillId="0" borderId="0" xfId="0" applyFont="1" applyFill="1" applyAlignment="1">
      <alignment horizontal="left"/>
    </xf>
    <xf numFmtId="0" fontId="1" fillId="0" borderId="24" xfId="0" applyFont="1" applyFill="1" applyBorder="1" applyAlignment="1">
      <alignment horizontal="left"/>
    </xf>
    <xf numFmtId="0" fontId="1" fillId="0" borderId="16" xfId="0" applyFont="1" applyFill="1" applyBorder="1" applyAlignment="1">
      <alignment horizontal="left"/>
    </xf>
    <xf numFmtId="0" fontId="1" fillId="0" borderId="32" xfId="0" applyFont="1" applyFill="1" applyBorder="1" applyAlignment="1">
      <alignment horizontal="left"/>
    </xf>
    <xf numFmtId="180" fontId="1" fillId="0" borderId="0" xfId="47" applyNumberFormat="1" applyFont="1" applyFill="1" applyBorder="1" applyAlignment="1">
      <alignment horizontal="left"/>
    </xf>
    <xf numFmtId="0" fontId="2" fillId="0" borderId="11" xfId="0" applyFont="1" applyFill="1" applyBorder="1" applyAlignment="1">
      <alignment horizontal="center" vertical="center" wrapText="1"/>
    </xf>
    <xf numFmtId="172" fontId="2" fillId="0" borderId="15" xfId="47" applyNumberFormat="1" applyFont="1" applyFill="1" applyBorder="1" applyAlignment="1">
      <alignment horizontal="center" vertical="center" wrapText="1"/>
    </xf>
    <xf numFmtId="172" fontId="2" fillId="0" borderId="14" xfId="47" applyNumberFormat="1" applyFont="1" applyFill="1" applyBorder="1" applyAlignment="1">
      <alignment horizontal="center" vertical="center" wrapText="1"/>
    </xf>
    <xf numFmtId="3" fontId="0" fillId="0" borderId="0" xfId="0" applyNumberFormat="1" applyFont="1" applyFill="1" applyAlignment="1">
      <alignment/>
    </xf>
    <xf numFmtId="172" fontId="1" fillId="0" borderId="0" xfId="47" applyNumberFormat="1" applyFont="1" applyFill="1" applyAlignment="1">
      <alignment horizontal="center" vertical="center"/>
    </xf>
    <xf numFmtId="174" fontId="1" fillId="0" borderId="10" xfId="47" applyNumberFormat="1" applyFont="1" applyFill="1" applyBorder="1" applyAlignment="1">
      <alignment vertical="center"/>
    </xf>
    <xf numFmtId="174" fontId="1" fillId="0" borderId="10" xfId="47" applyNumberFormat="1" applyFont="1" applyFill="1" applyBorder="1" applyAlignment="1">
      <alignment vertical="center" wrapText="1"/>
    </xf>
    <xf numFmtId="174" fontId="1" fillId="0" borderId="25" xfId="47" applyNumberFormat="1" applyFont="1" applyFill="1" applyBorder="1" applyAlignment="1">
      <alignment vertical="center"/>
    </xf>
    <xf numFmtId="3" fontId="1" fillId="0" borderId="0" xfId="47" applyNumberFormat="1" applyFont="1" applyFill="1" applyBorder="1" applyAlignment="1">
      <alignment horizontal="right" vertical="center"/>
    </xf>
    <xf numFmtId="0" fontId="1" fillId="0" borderId="0" xfId="0" applyFont="1" applyFill="1" applyAlignment="1">
      <alignment vertical="center"/>
    </xf>
    <xf numFmtId="174" fontId="1" fillId="0" borderId="0" xfId="47" applyNumberFormat="1" applyFont="1" applyFill="1" applyBorder="1" applyAlignment="1">
      <alignment vertical="center"/>
    </xf>
    <xf numFmtId="0" fontId="1" fillId="0" borderId="0" xfId="0" applyFont="1" applyFill="1" applyBorder="1" applyAlignment="1">
      <alignment vertical="center" wrapText="1"/>
    </xf>
    <xf numFmtId="3" fontId="1" fillId="0" borderId="25" xfId="47" applyNumberFormat="1" applyFont="1" applyFill="1" applyBorder="1" applyAlignment="1">
      <alignment horizontal="right" vertical="center" wrapText="1"/>
    </xf>
    <xf numFmtId="178" fontId="4" fillId="0" borderId="0" xfId="0" applyNumberFormat="1" applyFont="1" applyFill="1" applyBorder="1" applyAlignment="1">
      <alignment/>
    </xf>
    <xf numFmtId="174" fontId="1" fillId="0" borderId="20" xfId="47" applyNumberFormat="1" applyFont="1" applyFill="1" applyBorder="1" applyAlignment="1">
      <alignment horizontal="center"/>
    </xf>
    <xf numFmtId="174" fontId="1" fillId="0" borderId="10" xfId="47" applyNumberFormat="1" applyFont="1" applyFill="1" applyBorder="1" applyAlignment="1">
      <alignment horizontal="center"/>
    </xf>
    <xf numFmtId="174" fontId="1" fillId="0" borderId="34" xfId="47" applyNumberFormat="1" applyFont="1" applyFill="1" applyBorder="1" applyAlignment="1">
      <alignment horizontal="center"/>
    </xf>
    <xf numFmtId="180" fontId="2" fillId="0" borderId="32" xfId="0" applyNumberFormat="1" applyFont="1" applyFill="1" applyBorder="1" applyAlignment="1">
      <alignment horizontal="center"/>
    </xf>
    <xf numFmtId="180" fontId="1" fillId="0" borderId="0" xfId="0" applyNumberFormat="1" applyFont="1" applyFill="1" applyBorder="1" applyAlignment="1">
      <alignment horizontal="center"/>
    </xf>
    <xf numFmtId="0" fontId="12" fillId="0" borderId="0" xfId="0" applyFont="1" applyFill="1" applyAlignment="1">
      <alignment/>
    </xf>
    <xf numFmtId="0" fontId="11" fillId="0" borderId="0" xfId="0" applyFont="1" applyFill="1" applyAlignment="1">
      <alignment/>
    </xf>
    <xf numFmtId="0" fontId="13" fillId="0" borderId="0" xfId="0" applyFont="1" applyFill="1" applyAlignment="1">
      <alignment/>
    </xf>
    <xf numFmtId="0" fontId="2" fillId="0" borderId="0" xfId="0" applyFont="1" applyFill="1" applyAlignment="1">
      <alignment horizontal="center"/>
    </xf>
    <xf numFmtId="0" fontId="18" fillId="0" borderId="0" xfId="0" applyFont="1" applyFill="1" applyAlignment="1">
      <alignment/>
    </xf>
    <xf numFmtId="0" fontId="17" fillId="0" borderId="0" xfId="0" applyFont="1" applyFill="1" applyAlignment="1">
      <alignment/>
    </xf>
    <xf numFmtId="0" fontId="16" fillId="0" borderId="0" xfId="0" applyFont="1" applyFill="1" applyAlignment="1">
      <alignment/>
    </xf>
    <xf numFmtId="0" fontId="7" fillId="0" borderId="0" xfId="0" applyFont="1" applyFill="1" applyAlignment="1">
      <alignment horizontal="left" vertical="center"/>
    </xf>
    <xf numFmtId="0" fontId="14" fillId="0" borderId="0" xfId="0" applyFont="1" applyAlignment="1">
      <alignment/>
    </xf>
    <xf numFmtId="0" fontId="22" fillId="0" borderId="0" xfId="45" applyFont="1" applyAlignment="1" applyProtection="1">
      <alignment horizontal="center"/>
      <protection/>
    </xf>
    <xf numFmtId="178" fontId="14" fillId="0" borderId="0" xfId="0" applyNumberFormat="1" applyFont="1" applyAlignment="1">
      <alignment/>
    </xf>
    <xf numFmtId="173" fontId="14" fillId="0" borderId="0" xfId="47" applyNumberFormat="1" applyFont="1" applyAlignment="1">
      <alignment/>
    </xf>
    <xf numFmtId="0" fontId="14" fillId="0" borderId="0" xfId="0" applyFont="1" applyAlignment="1">
      <alignment horizontal="left"/>
    </xf>
    <xf numFmtId="0" fontId="14" fillId="0" borderId="0" xfId="0" applyFont="1" applyAlignment="1">
      <alignment vertical="center"/>
    </xf>
    <xf numFmtId="172" fontId="23" fillId="0" borderId="0" xfId="47" applyNumberFormat="1" applyFont="1" applyAlignment="1">
      <alignment horizontal="center" vertical="center"/>
    </xf>
    <xf numFmtId="0" fontId="14" fillId="0" borderId="0" xfId="0" applyFont="1" applyAlignment="1">
      <alignment/>
    </xf>
    <xf numFmtId="0" fontId="23" fillId="0" borderId="0" xfId="0" applyFont="1" applyAlignment="1">
      <alignment/>
    </xf>
    <xf numFmtId="172" fontId="14" fillId="0" borderId="0" xfId="47" applyNumberFormat="1" applyFont="1" applyAlignment="1">
      <alignment horizontal="center"/>
    </xf>
    <xf numFmtId="3" fontId="14" fillId="0" borderId="0" xfId="47" applyNumberFormat="1" applyFont="1" applyAlignment="1">
      <alignment horizontal="center"/>
    </xf>
    <xf numFmtId="173" fontId="14" fillId="0" borderId="0" xfId="47" applyNumberFormat="1" applyFont="1" applyAlignment="1">
      <alignment horizontal="center"/>
    </xf>
    <xf numFmtId="4" fontId="14" fillId="0" borderId="0" xfId="47" applyNumberFormat="1" applyFont="1" applyAlignment="1">
      <alignment horizontal="right"/>
    </xf>
    <xf numFmtId="3" fontId="14" fillId="0" borderId="0" xfId="47" applyNumberFormat="1" applyFont="1" applyAlignment="1">
      <alignment horizontal="center" vertical="center"/>
    </xf>
    <xf numFmtId="173" fontId="14" fillId="0" borderId="0" xfId="47" applyNumberFormat="1" applyFont="1" applyAlignment="1">
      <alignment horizontal="center" vertical="center"/>
    </xf>
    <xf numFmtId="0" fontId="14" fillId="0" borderId="0" xfId="0" applyFont="1" applyFill="1" applyAlignment="1">
      <alignment/>
    </xf>
    <xf numFmtId="172" fontId="14" fillId="0" borderId="0" xfId="47" applyNumberFormat="1" applyFont="1" applyFill="1" applyAlignment="1">
      <alignment horizontal="right"/>
    </xf>
    <xf numFmtId="173" fontId="23" fillId="0" borderId="0" xfId="47" applyNumberFormat="1" applyFont="1" applyFill="1" applyAlignment="1">
      <alignment/>
    </xf>
    <xf numFmtId="173" fontId="14" fillId="0" borderId="0" xfId="47" applyNumberFormat="1" applyFont="1" applyAlignment="1">
      <alignment vertical="center"/>
    </xf>
    <xf numFmtId="172" fontId="14" fillId="0" borderId="0" xfId="47" applyNumberFormat="1" applyFont="1" applyAlignment="1">
      <alignment/>
    </xf>
    <xf numFmtId="0" fontId="7" fillId="0" borderId="0" xfId="0" applyFont="1" applyFill="1" applyBorder="1" applyAlignment="1">
      <alignment/>
    </xf>
    <xf numFmtId="0" fontId="14" fillId="0" borderId="0" xfId="0" applyFont="1" applyBorder="1" applyAlignment="1">
      <alignment/>
    </xf>
    <xf numFmtId="0" fontId="14" fillId="0" borderId="0" xfId="0" applyFont="1" applyFill="1" applyAlignment="1">
      <alignment horizontal="center"/>
    </xf>
    <xf numFmtId="172" fontId="7" fillId="0" borderId="0" xfId="47" applyNumberFormat="1" applyFont="1" applyFill="1" applyBorder="1" applyAlignment="1">
      <alignment horizontal="right"/>
    </xf>
    <xf numFmtId="0" fontId="22" fillId="0" borderId="0" xfId="45" applyFont="1" applyFill="1" applyAlignment="1" applyProtection="1">
      <alignment horizontal="center"/>
      <protection/>
    </xf>
    <xf numFmtId="173" fontId="7" fillId="0" borderId="0" xfId="47" applyNumberFormat="1" applyFont="1" applyFill="1" applyAlignment="1">
      <alignment/>
    </xf>
    <xf numFmtId="3" fontId="7" fillId="0" borderId="0" xfId="47" applyNumberFormat="1" applyFont="1" applyFill="1" applyAlignment="1">
      <alignment horizontal="right"/>
    </xf>
    <xf numFmtId="3" fontId="7" fillId="0" borderId="0" xfId="47" applyNumberFormat="1" applyFont="1" applyAlignment="1">
      <alignment horizontal="right"/>
    </xf>
    <xf numFmtId="173" fontId="7" fillId="0" borderId="0" xfId="47" applyNumberFormat="1" applyFont="1" applyAlignment="1">
      <alignment/>
    </xf>
    <xf numFmtId="3" fontId="2" fillId="0" borderId="21" xfId="47" applyNumberFormat="1" applyFont="1" applyBorder="1" applyAlignment="1">
      <alignment horizontal="right" vertical="center"/>
    </xf>
    <xf numFmtId="175" fontId="2" fillId="0" borderId="21" xfId="47" applyNumberFormat="1" applyFont="1" applyBorder="1" applyAlignment="1">
      <alignment horizontal="right" vertical="center"/>
    </xf>
    <xf numFmtId="4" fontId="2" fillId="0" borderId="21" xfId="47" applyNumberFormat="1" applyFont="1" applyBorder="1" applyAlignment="1">
      <alignment horizontal="right" vertical="center"/>
    </xf>
    <xf numFmtId="0" fontId="16" fillId="0" borderId="0" xfId="0" applyFont="1" applyAlignment="1">
      <alignment vertical="center"/>
    </xf>
    <xf numFmtId="3" fontId="1" fillId="0" borderId="16" xfId="47" applyNumberFormat="1" applyFont="1" applyFill="1" applyBorder="1" applyAlignment="1">
      <alignment horizontal="right" vertical="center" wrapText="1"/>
    </xf>
    <xf numFmtId="3" fontId="1" fillId="0" borderId="16" xfId="47" applyNumberFormat="1" applyFont="1" applyFill="1" applyBorder="1" applyAlignment="1">
      <alignment horizontal="right" vertical="center"/>
    </xf>
    <xf numFmtId="3" fontId="1" fillId="0" borderId="19" xfId="47" applyNumberFormat="1" applyFont="1" applyFill="1" applyBorder="1" applyAlignment="1">
      <alignment horizontal="right" vertical="center" wrapText="1"/>
    </xf>
    <xf numFmtId="3" fontId="1" fillId="0" borderId="10" xfId="47" applyNumberFormat="1" applyFont="1" applyFill="1" applyBorder="1" applyAlignment="1">
      <alignment horizontal="right" vertical="center"/>
    </xf>
    <xf numFmtId="3" fontId="1" fillId="0" borderId="10" xfId="47" applyNumberFormat="1" applyFont="1" applyFill="1" applyBorder="1" applyAlignment="1">
      <alignment horizontal="right" vertical="center" wrapText="1"/>
    </xf>
    <xf numFmtId="3" fontId="1" fillId="0" borderId="19" xfId="47" applyNumberFormat="1" applyFont="1" applyFill="1" applyBorder="1" applyAlignment="1">
      <alignment horizontal="right" vertical="center"/>
    </xf>
    <xf numFmtId="174" fontId="1" fillId="0" borderId="24" xfId="47" applyNumberFormat="1" applyFont="1" applyFill="1" applyBorder="1" applyAlignment="1">
      <alignment horizontal="center"/>
    </xf>
    <xf numFmtId="174" fontId="1" fillId="0" borderId="16" xfId="47" applyNumberFormat="1" applyFont="1" applyFill="1" applyBorder="1" applyAlignment="1">
      <alignment horizontal="center"/>
    </xf>
    <xf numFmtId="174" fontId="1" fillId="0" borderId="32" xfId="47" applyNumberFormat="1" applyFont="1" applyFill="1" applyBorder="1" applyAlignment="1">
      <alignment horizontal="center"/>
    </xf>
    <xf numFmtId="180" fontId="1" fillId="0" borderId="10" xfId="0" applyNumberFormat="1" applyFont="1" applyFill="1" applyBorder="1" applyAlignment="1">
      <alignment horizontal="center"/>
    </xf>
    <xf numFmtId="1" fontId="1" fillId="0" borderId="0" xfId="0" applyNumberFormat="1" applyFont="1" applyFill="1" applyBorder="1" applyAlignment="1">
      <alignment horizontal="center"/>
    </xf>
    <xf numFmtId="0" fontId="1" fillId="0" borderId="0" xfId="0" applyFont="1" applyFill="1" applyBorder="1" applyAlignment="1">
      <alignment horizontal="left"/>
    </xf>
    <xf numFmtId="174" fontId="1" fillId="0" borderId="0" xfId="0" applyNumberFormat="1" applyFont="1" applyFill="1" applyBorder="1" applyAlignment="1">
      <alignment horizontal="center"/>
    </xf>
    <xf numFmtId="174" fontId="1" fillId="0" borderId="10" xfId="47" applyNumberFormat="1" applyFont="1" applyFill="1" applyBorder="1" applyAlignment="1">
      <alignment/>
    </xf>
    <xf numFmtId="174" fontId="0" fillId="0" borderId="0" xfId="0" applyNumberFormat="1" applyFont="1" applyFill="1" applyAlignment="1">
      <alignment/>
    </xf>
    <xf numFmtId="3" fontId="14" fillId="0" borderId="0" xfId="47" applyNumberFormat="1" applyFont="1" applyFill="1" applyAlignment="1">
      <alignment horizontal="right"/>
    </xf>
    <xf numFmtId="173" fontId="14" fillId="0" borderId="0" xfId="47" applyNumberFormat="1" applyFont="1" applyFill="1" applyAlignment="1">
      <alignment horizontal="right"/>
    </xf>
    <xf numFmtId="173" fontId="0" fillId="0" borderId="0" xfId="47" applyNumberFormat="1" applyFont="1" applyFill="1" applyAlignment="1">
      <alignment horizontal="right"/>
    </xf>
    <xf numFmtId="0" fontId="2" fillId="0" borderId="0" xfId="0" applyFont="1" applyFill="1" applyAlignment="1">
      <alignment vertical="center" wrapText="1"/>
    </xf>
    <xf numFmtId="0" fontId="2" fillId="0" borderId="20" xfId="0" applyFont="1" applyFill="1" applyBorder="1" applyAlignment="1">
      <alignment horizontal="left" vertical="center"/>
    </xf>
    <xf numFmtId="173" fontId="1" fillId="0" borderId="21" xfId="47" applyNumberFormat="1" applyFont="1" applyFill="1" applyBorder="1" applyAlignment="1">
      <alignment horizontal="right" vertical="center" wrapText="1"/>
    </xf>
    <xf numFmtId="3" fontId="1" fillId="0" borderId="12" xfId="47" applyNumberFormat="1" applyFont="1" applyFill="1" applyBorder="1" applyAlignment="1">
      <alignment horizontal="right" vertical="center" wrapText="1"/>
    </xf>
    <xf numFmtId="173" fontId="1" fillId="0" borderId="24" xfId="47" applyNumberFormat="1" applyFont="1" applyFill="1" applyBorder="1" applyAlignment="1">
      <alignment horizontal="right" vertical="center" wrapText="1"/>
    </xf>
    <xf numFmtId="0" fontId="1" fillId="0" borderId="0" xfId="0" applyFont="1" applyFill="1" applyAlignment="1">
      <alignment horizontal="left" vertical="center" wrapText="1"/>
    </xf>
    <xf numFmtId="3" fontId="1" fillId="0" borderId="30" xfId="47" applyNumberFormat="1" applyFont="1" applyFill="1" applyBorder="1" applyAlignment="1">
      <alignment horizontal="right"/>
    </xf>
    <xf numFmtId="173" fontId="1" fillId="0" borderId="0" xfId="47" applyNumberFormat="1" applyFont="1" applyFill="1" applyBorder="1" applyAlignment="1">
      <alignment horizontal="right"/>
    </xf>
    <xf numFmtId="0" fontId="1" fillId="0" borderId="0" xfId="0" applyFont="1" applyFill="1" applyBorder="1" applyAlignment="1">
      <alignment horizontal="center"/>
    </xf>
    <xf numFmtId="0" fontId="1" fillId="0" borderId="0" xfId="0" applyFont="1" applyFill="1" applyBorder="1" applyAlignment="1">
      <alignment/>
    </xf>
    <xf numFmtId="173" fontId="1" fillId="0" borderId="0" xfId="47" applyNumberFormat="1" applyFont="1" applyFill="1" applyAlignment="1">
      <alignment horizontal="right"/>
    </xf>
    <xf numFmtId="173" fontId="14" fillId="0" borderId="0" xfId="47" applyNumberFormat="1" applyFont="1" applyFill="1" applyAlignment="1">
      <alignment/>
    </xf>
    <xf numFmtId="173" fontId="16" fillId="0" borderId="0" xfId="47" applyNumberFormat="1" applyFont="1" applyFill="1" applyAlignment="1">
      <alignment/>
    </xf>
    <xf numFmtId="180" fontId="2" fillId="0" borderId="13" xfId="47" applyNumberFormat="1" applyFont="1" applyBorder="1" applyAlignment="1">
      <alignment horizontal="center" vertical="center" wrapText="1"/>
    </xf>
    <xf numFmtId="174" fontId="2" fillId="0" borderId="14" xfId="47" applyNumberFormat="1" applyFont="1" applyBorder="1" applyAlignment="1">
      <alignment horizontal="center" vertical="center" wrapText="1"/>
    </xf>
    <xf numFmtId="3" fontId="7" fillId="0" borderId="0" xfId="0" applyNumberFormat="1" applyFont="1" applyAlignment="1">
      <alignment vertical="center"/>
    </xf>
    <xf numFmtId="3" fontId="1" fillId="0" borderId="25" xfId="47" applyNumberFormat="1" applyFont="1" applyBorder="1" applyAlignment="1">
      <alignment horizontal="right" vertical="center"/>
    </xf>
    <xf numFmtId="3" fontId="2" fillId="0" borderId="11" xfId="47" applyNumberFormat="1" applyFont="1" applyBorder="1" applyAlignment="1">
      <alignment horizontal="center" vertical="center" wrapText="1"/>
    </xf>
    <xf numFmtId="3" fontId="2" fillId="0" borderId="14" xfId="47" applyNumberFormat="1" applyFont="1" applyBorder="1" applyAlignment="1">
      <alignment horizontal="center" vertical="center" wrapText="1"/>
    </xf>
    <xf numFmtId="173" fontId="1" fillId="0" borderId="22" xfId="47" applyNumberFormat="1" applyFont="1" applyBorder="1" applyAlignment="1">
      <alignment horizontal="center" vertical="center"/>
    </xf>
    <xf numFmtId="173" fontId="1" fillId="0" borderId="23" xfId="47" applyNumberFormat="1" applyFont="1" applyBorder="1" applyAlignment="1">
      <alignment horizontal="center" vertical="center"/>
    </xf>
    <xf numFmtId="173" fontId="1" fillId="0" borderId="33" xfId="47" applyNumberFormat="1" applyFont="1" applyBorder="1" applyAlignment="1">
      <alignment horizontal="center" vertical="center"/>
    </xf>
    <xf numFmtId="173" fontId="1" fillId="0" borderId="31" xfId="47" applyNumberFormat="1" applyFont="1" applyBorder="1" applyAlignment="1">
      <alignment horizontal="center" vertical="center"/>
    </xf>
    <xf numFmtId="0" fontId="1" fillId="0" borderId="0" xfId="0" applyFont="1" applyAlignment="1">
      <alignment vertical="top"/>
    </xf>
    <xf numFmtId="178" fontId="0" fillId="0" borderId="0" xfId="0" applyNumberFormat="1" applyFont="1" applyAlignment="1">
      <alignment vertical="top"/>
    </xf>
    <xf numFmtId="0" fontId="0" fillId="0" borderId="0" xfId="0" applyFont="1" applyAlignment="1">
      <alignment vertical="top"/>
    </xf>
    <xf numFmtId="172" fontId="2" fillId="0" borderId="0" xfId="47" applyNumberFormat="1" applyFont="1" applyBorder="1" applyAlignment="1">
      <alignment horizontal="center" vertical="top"/>
    </xf>
    <xf numFmtId="172" fontId="2" fillId="0" borderId="0" xfId="0" applyNumberFormat="1" applyFont="1" applyBorder="1" applyAlignment="1">
      <alignment horizontal="center" vertical="top"/>
    </xf>
    <xf numFmtId="3" fontId="1" fillId="0" borderId="22" xfId="47" applyNumberFormat="1" applyFont="1" applyFill="1" applyBorder="1" applyAlignment="1">
      <alignment horizontal="right" vertical="center" wrapText="1"/>
    </xf>
    <xf numFmtId="0" fontId="1" fillId="0" borderId="10" xfId="0" applyFont="1" applyFill="1" applyBorder="1" applyAlignment="1">
      <alignment vertical="center"/>
    </xf>
    <xf numFmtId="3" fontId="1" fillId="0" borderId="23" xfId="47" applyNumberFormat="1" applyFont="1" applyFill="1" applyBorder="1" applyAlignment="1">
      <alignment horizontal="right"/>
    </xf>
    <xf numFmtId="173" fontId="1" fillId="0" borderId="16" xfId="47" applyNumberFormat="1" applyFont="1" applyFill="1" applyBorder="1" applyAlignment="1">
      <alignment horizontal="right"/>
    </xf>
    <xf numFmtId="174" fontId="2" fillId="0" borderId="15" xfId="47" applyNumberFormat="1" applyFont="1" applyBorder="1" applyAlignment="1">
      <alignment horizontal="center" vertical="center" wrapText="1"/>
    </xf>
    <xf numFmtId="174" fontId="2" fillId="0" borderId="11" xfId="47" applyNumberFormat="1" applyFont="1" applyBorder="1" applyAlignment="1">
      <alignment horizontal="center" vertical="center" wrapText="1"/>
    </xf>
    <xf numFmtId="174" fontId="2" fillId="0" borderId="13" xfId="47" applyNumberFormat="1" applyFont="1" applyBorder="1" applyAlignment="1">
      <alignment horizontal="center" vertical="center" wrapText="1"/>
    </xf>
    <xf numFmtId="0" fontId="1" fillId="0" borderId="16" xfId="0" applyFont="1" applyFill="1" applyBorder="1" applyAlignment="1">
      <alignment vertical="center"/>
    </xf>
    <xf numFmtId="172" fontId="2" fillId="0" borderId="15" xfId="47" applyNumberFormat="1" applyFont="1" applyBorder="1" applyAlignment="1">
      <alignment horizontal="left"/>
    </xf>
    <xf numFmtId="172" fontId="2" fillId="0" borderId="15" xfId="47" applyNumberFormat="1" applyFont="1" applyBorder="1" applyAlignment="1">
      <alignment horizontal="left" vertical="center"/>
    </xf>
    <xf numFmtId="173" fontId="2" fillId="0" borderId="15" xfId="47" applyNumberFormat="1" applyFont="1" applyBorder="1" applyAlignment="1">
      <alignment horizontal="center" vertical="center" wrapText="1"/>
    </xf>
    <xf numFmtId="0" fontId="2" fillId="0" borderId="0" xfId="0" applyFont="1" applyBorder="1" applyAlignment="1">
      <alignment vertical="center" wrapText="1"/>
    </xf>
    <xf numFmtId="3" fontId="2" fillId="0" borderId="24" xfId="47" applyNumberFormat="1" applyFont="1" applyBorder="1" applyAlignment="1">
      <alignment horizontal="right" vertical="center"/>
    </xf>
    <xf numFmtId="3" fontId="1" fillId="0" borderId="19" xfId="47" applyNumberFormat="1" applyFont="1" applyBorder="1" applyAlignment="1">
      <alignment horizontal="right" vertical="center" wrapText="1"/>
    </xf>
    <xf numFmtId="0" fontId="29" fillId="0" borderId="0" xfId="0" applyFont="1" applyBorder="1" applyAlignment="1">
      <alignment horizontal="center" vertical="center" wrapText="1"/>
    </xf>
    <xf numFmtId="0" fontId="29" fillId="0" borderId="0" xfId="0" applyFont="1" applyBorder="1" applyAlignment="1">
      <alignment horizontal="left" vertical="center" wrapText="1"/>
    </xf>
    <xf numFmtId="174" fontId="2" fillId="0" borderId="11" xfId="47" applyNumberFormat="1" applyFont="1" applyBorder="1" applyAlignment="1">
      <alignment horizontal="center"/>
    </xf>
    <xf numFmtId="174" fontId="2" fillId="0" borderId="13" xfId="47" applyNumberFormat="1" applyFont="1" applyBorder="1" applyAlignment="1">
      <alignment horizontal="center"/>
    </xf>
    <xf numFmtId="0" fontId="0" fillId="0" borderId="33" xfId="0" applyBorder="1" applyAlignment="1">
      <alignment wrapText="1"/>
    </xf>
    <xf numFmtId="172" fontId="2" fillId="0" borderId="36" xfId="47" applyNumberFormat="1" applyFont="1" applyBorder="1" applyAlignment="1">
      <alignment horizontal="center" vertical="center"/>
    </xf>
    <xf numFmtId="180" fontId="2" fillId="0" borderId="11" xfId="47" applyNumberFormat="1" applyFont="1" applyBorder="1" applyAlignment="1">
      <alignment horizontal="center" vertical="center" wrapText="1"/>
    </xf>
    <xf numFmtId="174" fontId="1" fillId="0" borderId="20" xfId="47" applyNumberFormat="1" applyFont="1" applyBorder="1" applyAlignment="1">
      <alignment horizontal="center" vertical="center"/>
    </xf>
    <xf numFmtId="174" fontId="1" fillId="0" borderId="10" xfId="47" applyNumberFormat="1" applyFont="1" applyBorder="1" applyAlignment="1">
      <alignment horizontal="center" vertical="center"/>
    </xf>
    <xf numFmtId="174" fontId="2" fillId="0" borderId="11" xfId="47" applyNumberFormat="1" applyFont="1" applyBorder="1" applyAlignment="1">
      <alignment horizontal="center" vertical="center"/>
    </xf>
    <xf numFmtId="0" fontId="0" fillId="0" borderId="0" xfId="0" applyBorder="1" applyAlignment="1">
      <alignment/>
    </xf>
    <xf numFmtId="3" fontId="1" fillId="0" borderId="20" xfId="47" applyNumberFormat="1" applyFont="1" applyFill="1" applyBorder="1" applyAlignment="1">
      <alignment horizontal="right" vertical="center" wrapText="1"/>
    </xf>
    <xf numFmtId="3" fontId="1" fillId="0" borderId="10" xfId="47" applyNumberFormat="1" applyFont="1" applyFill="1" applyBorder="1" applyAlignment="1">
      <alignment horizontal="right"/>
    </xf>
    <xf numFmtId="0" fontId="1" fillId="0" borderId="0" xfId="0" applyFont="1" applyAlignment="1">
      <alignment horizontal="left"/>
    </xf>
    <xf numFmtId="0" fontId="17" fillId="0" borderId="0" xfId="0" applyFont="1" applyAlignment="1">
      <alignment/>
    </xf>
    <xf numFmtId="173" fontId="17" fillId="0" borderId="0" xfId="47" applyNumberFormat="1" applyFont="1" applyAlignment="1">
      <alignment/>
    </xf>
    <xf numFmtId="173" fontId="1" fillId="0" borderId="20" xfId="47" applyNumberFormat="1" applyFont="1" applyFill="1" applyBorder="1" applyAlignment="1">
      <alignment horizontal="right" vertical="center" wrapText="1"/>
    </xf>
    <xf numFmtId="3" fontId="1" fillId="0" borderId="37" xfId="47" applyNumberFormat="1" applyFont="1" applyFill="1" applyBorder="1" applyAlignment="1">
      <alignment horizontal="right"/>
    </xf>
    <xf numFmtId="3" fontId="1" fillId="0" borderId="38" xfId="47" applyNumberFormat="1" applyFont="1" applyFill="1" applyBorder="1" applyAlignment="1">
      <alignment horizontal="right"/>
    </xf>
    <xf numFmtId="174" fontId="2" fillId="0" borderId="24" xfId="47" applyNumberFormat="1" applyFont="1" applyBorder="1" applyAlignment="1">
      <alignment horizontal="center" vertical="center" wrapText="1"/>
    </xf>
    <xf numFmtId="3" fontId="1" fillId="0" borderId="39" xfId="47" applyNumberFormat="1" applyFont="1" applyFill="1" applyBorder="1" applyAlignment="1">
      <alignment horizontal="right"/>
    </xf>
    <xf numFmtId="3" fontId="2" fillId="0" borderId="11" xfId="47" applyNumberFormat="1" applyFont="1" applyFill="1" applyBorder="1" applyAlignment="1">
      <alignment horizontal="right"/>
    </xf>
    <xf numFmtId="49" fontId="1" fillId="0" borderId="26" xfId="47" applyNumberFormat="1" applyFont="1" applyFill="1" applyBorder="1" applyAlignment="1">
      <alignment horizontal="center" vertical="center" wrapText="1"/>
    </xf>
    <xf numFmtId="172" fontId="1" fillId="0" borderId="28" xfId="47" applyNumberFormat="1" applyFont="1" applyFill="1" applyBorder="1" applyAlignment="1">
      <alignment horizontal="right"/>
    </xf>
    <xf numFmtId="172" fontId="1" fillId="0" borderId="29" xfId="47" applyNumberFormat="1" applyFont="1" applyFill="1" applyBorder="1" applyAlignment="1">
      <alignment horizontal="right"/>
    </xf>
    <xf numFmtId="172" fontId="2" fillId="0" borderId="40" xfId="47" applyNumberFormat="1" applyFont="1" applyFill="1" applyBorder="1" applyAlignment="1">
      <alignment horizontal="right"/>
    </xf>
    <xf numFmtId="172" fontId="2" fillId="0" borderId="26" xfId="47" applyNumberFormat="1" applyFont="1" applyFill="1" applyBorder="1" applyAlignment="1">
      <alignment horizontal="right"/>
    </xf>
    <xf numFmtId="3" fontId="2" fillId="0" borderId="27" xfId="47" applyNumberFormat="1" applyFont="1" applyFill="1" applyBorder="1" applyAlignment="1">
      <alignment horizontal="right"/>
    </xf>
    <xf numFmtId="173" fontId="2" fillId="0" borderId="13" xfId="47" applyNumberFormat="1" applyFont="1" applyFill="1" applyBorder="1" applyAlignment="1">
      <alignment horizontal="right"/>
    </xf>
    <xf numFmtId="173" fontId="2" fillId="0" borderId="15" xfId="47" applyNumberFormat="1" applyFont="1" applyFill="1" applyBorder="1" applyAlignment="1">
      <alignment horizontal="right"/>
    </xf>
    <xf numFmtId="172" fontId="2" fillId="0" borderId="10" xfId="47" applyNumberFormat="1" applyFont="1" applyFill="1" applyBorder="1" applyAlignment="1">
      <alignment horizontal="left"/>
    </xf>
    <xf numFmtId="172" fontId="2" fillId="0" borderId="41" xfId="47" applyNumberFormat="1" applyFont="1" applyFill="1" applyBorder="1" applyAlignment="1">
      <alignment horizontal="left"/>
    </xf>
    <xf numFmtId="3" fontId="1" fillId="0" borderId="41" xfId="47" applyNumberFormat="1" applyFont="1" applyFill="1" applyBorder="1" applyAlignment="1">
      <alignment horizontal="right"/>
    </xf>
    <xf numFmtId="3" fontId="1" fillId="0" borderId="42" xfId="47" applyNumberFormat="1" applyFont="1" applyFill="1" applyBorder="1" applyAlignment="1">
      <alignment horizontal="right"/>
    </xf>
    <xf numFmtId="172" fontId="1" fillId="0" borderId="39" xfId="47" applyNumberFormat="1" applyFont="1" applyFill="1" applyBorder="1" applyAlignment="1">
      <alignment horizontal="left"/>
    </xf>
    <xf numFmtId="0" fontId="2" fillId="0" borderId="15" xfId="0" applyFont="1" applyFill="1" applyBorder="1" applyAlignment="1">
      <alignment horizontal="center" vertical="center" wrapText="1"/>
    </xf>
    <xf numFmtId="0" fontId="2" fillId="0" borderId="11" xfId="0" applyFont="1" applyFill="1" applyBorder="1" applyAlignment="1">
      <alignment horizontal="left" vertical="center" wrapText="1"/>
    </xf>
    <xf numFmtId="173" fontId="1" fillId="0" borderId="43" xfId="47" applyNumberFormat="1" applyFont="1" applyBorder="1" applyAlignment="1">
      <alignment horizontal="center"/>
    </xf>
    <xf numFmtId="173" fontId="1" fillId="0" borderId="44" xfId="47" applyNumberFormat="1" applyFont="1" applyBorder="1" applyAlignment="1">
      <alignment horizontal="center"/>
    </xf>
    <xf numFmtId="173" fontId="2" fillId="0" borderId="36" xfId="47" applyNumberFormat="1" applyFont="1" applyBorder="1" applyAlignment="1">
      <alignment horizontal="center" vertical="center"/>
    </xf>
    <xf numFmtId="0" fontId="1" fillId="0" borderId="0" xfId="0" applyFont="1" applyBorder="1" applyAlignment="1">
      <alignment vertical="top" wrapText="1"/>
    </xf>
    <xf numFmtId="3" fontId="2" fillId="0" borderId="11" xfId="47" applyNumberFormat="1" applyFont="1" applyBorder="1" applyAlignment="1">
      <alignment horizontal="right" vertical="center"/>
    </xf>
    <xf numFmtId="3" fontId="1" fillId="0" borderId="25" xfId="47" applyNumberFormat="1" applyFont="1" applyFill="1" applyBorder="1" applyAlignment="1">
      <alignment horizontal="right" vertical="center"/>
    </xf>
    <xf numFmtId="3" fontId="2" fillId="0" borderId="20" xfId="47" applyNumberFormat="1" applyFont="1" applyBorder="1" applyAlignment="1">
      <alignment horizontal="right" vertical="center"/>
    </xf>
    <xf numFmtId="174" fontId="2" fillId="0" borderId="45" xfId="47" applyNumberFormat="1" applyFont="1" applyBorder="1" applyAlignment="1">
      <alignment vertical="center"/>
    </xf>
    <xf numFmtId="3" fontId="2" fillId="0" borderId="46" xfId="47" applyNumberFormat="1" applyFont="1" applyBorder="1" applyAlignment="1">
      <alignment horizontal="right" vertical="center"/>
    </xf>
    <xf numFmtId="3" fontId="2" fillId="0" borderId="45" xfId="47" applyNumberFormat="1" applyFont="1" applyBorder="1" applyAlignment="1">
      <alignment horizontal="right" vertical="center"/>
    </xf>
    <xf numFmtId="172" fontId="2" fillId="0" borderId="11" xfId="47" applyNumberFormat="1" applyFont="1" applyFill="1" applyBorder="1" applyAlignment="1">
      <alignment horizontal="center" vertical="center" wrapText="1"/>
    </xf>
    <xf numFmtId="3" fontId="6" fillId="0" borderId="15" xfId="47" applyNumberFormat="1" applyFont="1" applyBorder="1" applyAlignment="1">
      <alignment horizontal="center" vertical="center" wrapText="1"/>
    </xf>
    <xf numFmtId="174" fontId="2" fillId="0" borderId="15" xfId="47" applyNumberFormat="1" applyFont="1" applyBorder="1" applyAlignment="1">
      <alignment horizontal="center"/>
    </xf>
    <xf numFmtId="174" fontId="1" fillId="0" borderId="29" xfId="47" applyNumberFormat="1" applyFont="1" applyBorder="1" applyAlignment="1">
      <alignment horizontal="center"/>
    </xf>
    <xf numFmtId="174" fontId="1" fillId="0" borderId="16" xfId="47" applyNumberFormat="1" applyFont="1" applyBorder="1" applyAlignment="1">
      <alignment horizontal="center"/>
    </xf>
    <xf numFmtId="174" fontId="2" fillId="0" borderId="26" xfId="47" applyNumberFormat="1" applyFont="1" applyBorder="1" applyAlignment="1">
      <alignment horizontal="center"/>
    </xf>
    <xf numFmtId="3" fontId="1" fillId="0" borderId="47" xfId="47" applyNumberFormat="1" applyFont="1" applyFill="1" applyBorder="1" applyAlignment="1">
      <alignment horizontal="right"/>
    </xf>
    <xf numFmtId="173" fontId="1" fillId="0" borderId="42" xfId="47" applyNumberFormat="1" applyFont="1" applyFill="1" applyBorder="1" applyAlignment="1">
      <alignment horizontal="right"/>
    </xf>
    <xf numFmtId="173" fontId="1" fillId="0" borderId="48" xfId="47" applyNumberFormat="1" applyFont="1" applyFill="1" applyBorder="1" applyAlignment="1">
      <alignment horizontal="right"/>
    </xf>
    <xf numFmtId="173" fontId="1" fillId="0" borderId="37" xfId="47" applyNumberFormat="1" applyFont="1" applyFill="1" applyBorder="1" applyAlignment="1">
      <alignment horizontal="right"/>
    </xf>
    <xf numFmtId="173" fontId="1" fillId="0" borderId="49" xfId="47" applyNumberFormat="1" applyFont="1" applyFill="1" applyBorder="1" applyAlignment="1">
      <alignment horizontal="right"/>
    </xf>
    <xf numFmtId="172" fontId="14" fillId="0" borderId="0" xfId="47" applyNumberFormat="1" applyFont="1" applyAlignment="1">
      <alignment horizontal="right"/>
    </xf>
    <xf numFmtId="43" fontId="1" fillId="0" borderId="21" xfId="47" applyNumberFormat="1" applyFont="1" applyBorder="1" applyAlignment="1">
      <alignment horizontal="center" vertical="center"/>
    </xf>
    <xf numFmtId="43" fontId="1" fillId="0" borderId="22" xfId="47" applyNumberFormat="1" applyFont="1" applyBorder="1" applyAlignment="1">
      <alignment horizontal="center" vertical="center"/>
    </xf>
    <xf numFmtId="43" fontId="1" fillId="0" borderId="0" xfId="47" applyNumberFormat="1" applyFont="1" applyBorder="1" applyAlignment="1">
      <alignment horizontal="center" vertical="center"/>
    </xf>
    <xf numFmtId="43" fontId="1" fillId="0" borderId="23" xfId="47" applyNumberFormat="1" applyFont="1" applyBorder="1" applyAlignment="1">
      <alignment horizontal="center" vertical="center"/>
    </xf>
    <xf numFmtId="43" fontId="1" fillId="0" borderId="33" xfId="47" applyNumberFormat="1" applyFont="1" applyBorder="1" applyAlignment="1">
      <alignment horizontal="center" vertical="center"/>
    </xf>
    <xf numFmtId="43" fontId="1" fillId="0" borderId="31" xfId="47" applyNumberFormat="1" applyFont="1" applyBorder="1" applyAlignment="1">
      <alignment horizontal="center" vertical="center"/>
    </xf>
    <xf numFmtId="172" fontId="1" fillId="0" borderId="10" xfId="47" applyNumberFormat="1" applyFont="1" applyBorder="1" applyAlignment="1">
      <alignment horizontal="center" vertical="center"/>
    </xf>
    <xf numFmtId="3" fontId="2" fillId="0" borderId="15" xfId="47" applyNumberFormat="1" applyFont="1" applyBorder="1" applyAlignment="1">
      <alignment horizontal="left" vertical="center" wrapText="1"/>
    </xf>
    <xf numFmtId="174" fontId="2" fillId="0" borderId="15" xfId="47" applyNumberFormat="1" applyFont="1" applyBorder="1" applyAlignment="1">
      <alignment vertical="center"/>
    </xf>
    <xf numFmtId="3" fontId="2" fillId="0" borderId="50" xfId="47" applyNumberFormat="1" applyFont="1" applyBorder="1" applyAlignment="1">
      <alignment horizontal="right" vertical="center"/>
    </xf>
    <xf numFmtId="174" fontId="2" fillId="0" borderId="17" xfId="47" applyNumberFormat="1" applyFont="1" applyBorder="1" applyAlignment="1">
      <alignment vertical="center"/>
    </xf>
    <xf numFmtId="3" fontId="2" fillId="0" borderId="51" xfId="47" applyNumberFormat="1" applyFont="1" applyBorder="1" applyAlignment="1">
      <alignment horizontal="right" vertical="center"/>
    </xf>
    <xf numFmtId="0" fontId="2" fillId="0" borderId="15" xfId="0" applyFont="1" applyBorder="1" applyAlignment="1">
      <alignment horizontal="center"/>
    </xf>
    <xf numFmtId="0" fontId="1" fillId="0" borderId="20" xfId="0" applyFont="1" applyBorder="1" applyAlignment="1">
      <alignment horizontal="left"/>
    </xf>
    <xf numFmtId="3" fontId="1" fillId="0" borderId="22" xfId="47" applyNumberFormat="1" applyFont="1" applyBorder="1" applyAlignment="1" quotePrefix="1">
      <alignment horizontal="center" vertical="center"/>
    </xf>
    <xf numFmtId="0" fontId="1" fillId="0" borderId="10" xfId="0" applyFont="1" applyBorder="1" applyAlignment="1">
      <alignment horizontal="left"/>
    </xf>
    <xf numFmtId="3" fontId="1" fillId="0" borderId="23" xfId="47" applyNumberFormat="1" applyFont="1" applyBorder="1" applyAlignment="1" quotePrefix="1">
      <alignment horizontal="center" vertical="center"/>
    </xf>
    <xf numFmtId="3" fontId="1" fillId="0" borderId="23" xfId="47" applyNumberFormat="1" applyFont="1" applyBorder="1" applyAlignment="1">
      <alignment horizontal="center" vertical="center"/>
    </xf>
    <xf numFmtId="0" fontId="1" fillId="0" borderId="10" xfId="0" applyFont="1" applyBorder="1" applyAlignment="1">
      <alignment horizontal="left" vertical="center"/>
    </xf>
    <xf numFmtId="0" fontId="1" fillId="0" borderId="34" xfId="0" applyFont="1" applyBorder="1" applyAlignment="1">
      <alignment horizontal="left"/>
    </xf>
    <xf numFmtId="3" fontId="1" fillId="0" borderId="31" xfId="47" applyNumberFormat="1" applyFont="1" applyBorder="1" applyAlignment="1" quotePrefix="1">
      <alignment horizontal="center" vertical="center"/>
    </xf>
    <xf numFmtId="172" fontId="2" fillId="0" borderId="13" xfId="47" applyNumberFormat="1" applyFont="1" applyFill="1" applyBorder="1" applyAlignment="1">
      <alignment horizontal="center" vertical="center" wrapText="1"/>
    </xf>
    <xf numFmtId="0" fontId="2" fillId="0" borderId="20" xfId="0" applyFont="1" applyFill="1" applyBorder="1" applyAlignment="1">
      <alignment/>
    </xf>
    <xf numFmtId="0" fontId="1" fillId="0" borderId="20" xfId="0" applyFont="1" applyFill="1" applyBorder="1" applyAlignment="1">
      <alignment horizontal="center"/>
    </xf>
    <xf numFmtId="0" fontId="1" fillId="0" borderId="21" xfId="0" applyFont="1" applyFill="1" applyBorder="1" applyAlignment="1">
      <alignment horizontal="left"/>
    </xf>
    <xf numFmtId="173" fontId="1" fillId="0" borderId="24" xfId="47" applyNumberFormat="1" applyFont="1" applyFill="1" applyBorder="1" applyAlignment="1">
      <alignment/>
    </xf>
    <xf numFmtId="0" fontId="1" fillId="0" borderId="10" xfId="0" applyFont="1" applyFill="1" applyBorder="1" applyAlignment="1">
      <alignment/>
    </xf>
    <xf numFmtId="0" fontId="1" fillId="0" borderId="10" xfId="0" applyFont="1" applyFill="1" applyBorder="1" applyAlignment="1">
      <alignment horizontal="center"/>
    </xf>
    <xf numFmtId="173" fontId="1" fillId="0" borderId="16" xfId="47" applyNumberFormat="1" applyFont="1" applyFill="1" applyBorder="1" applyAlignment="1">
      <alignment/>
    </xf>
    <xf numFmtId="172" fontId="1" fillId="0" borderId="34" xfId="47" applyNumberFormat="1" applyFont="1" applyFill="1" applyBorder="1" applyAlignment="1">
      <alignment horizontal="left"/>
    </xf>
    <xf numFmtId="0" fontId="1" fillId="0" borderId="34" xfId="0" applyFont="1" applyFill="1" applyBorder="1" applyAlignment="1">
      <alignment horizontal="center"/>
    </xf>
    <xf numFmtId="0" fontId="1" fillId="0" borderId="33" xfId="0" applyFont="1" applyFill="1" applyBorder="1" applyAlignment="1">
      <alignment horizontal="left"/>
    </xf>
    <xf numFmtId="173" fontId="2" fillId="0" borderId="32" xfId="47" applyNumberFormat="1" applyFont="1" applyFill="1" applyBorder="1" applyAlignment="1">
      <alignment/>
    </xf>
    <xf numFmtId="0" fontId="2" fillId="0" borderId="10" xfId="0" applyFont="1" applyFill="1" applyBorder="1" applyAlignment="1">
      <alignment/>
    </xf>
    <xf numFmtId="172" fontId="2" fillId="0" borderId="20" xfId="47" applyNumberFormat="1" applyFont="1" applyFill="1" applyBorder="1" applyAlignment="1">
      <alignment horizontal="left"/>
    </xf>
    <xf numFmtId="172" fontId="1" fillId="0" borderId="20" xfId="47" applyNumberFormat="1" applyFont="1" applyFill="1" applyBorder="1" applyAlignment="1">
      <alignment horizontal="center"/>
    </xf>
    <xf numFmtId="172" fontId="1" fillId="0" borderId="21" xfId="47" applyNumberFormat="1" applyFont="1" applyFill="1" applyBorder="1" applyAlignment="1">
      <alignment horizontal="left"/>
    </xf>
    <xf numFmtId="172" fontId="1" fillId="0" borderId="10" xfId="47" applyNumberFormat="1" applyFont="1" applyFill="1" applyBorder="1" applyAlignment="1">
      <alignment horizontal="center"/>
    </xf>
    <xf numFmtId="172" fontId="1" fillId="0" borderId="0" xfId="47" applyNumberFormat="1" applyFont="1" applyFill="1" applyBorder="1" applyAlignment="1">
      <alignment horizontal="left"/>
    </xf>
    <xf numFmtId="172" fontId="1" fillId="0" borderId="34" xfId="47" applyNumberFormat="1" applyFont="1" applyFill="1" applyBorder="1" applyAlignment="1">
      <alignment horizontal="center"/>
    </xf>
    <xf numFmtId="172" fontId="1" fillId="0" borderId="33" xfId="47" applyNumberFormat="1" applyFont="1" applyFill="1" applyBorder="1" applyAlignment="1">
      <alignment horizontal="left"/>
    </xf>
    <xf numFmtId="173" fontId="2" fillId="0" borderId="15" xfId="47" applyNumberFormat="1" applyFont="1" applyFill="1" applyBorder="1" applyAlignment="1">
      <alignment/>
    </xf>
    <xf numFmtId="172" fontId="1" fillId="0" borderId="20" xfId="47" applyNumberFormat="1" applyFont="1" applyBorder="1" applyAlignment="1">
      <alignment horizontal="center" vertical="center"/>
    </xf>
    <xf numFmtId="172" fontId="1" fillId="0" borderId="24" xfId="47" applyNumberFormat="1" applyFont="1" applyBorder="1" applyAlignment="1">
      <alignment horizontal="center" vertical="center"/>
    </xf>
    <xf numFmtId="172" fontId="1" fillId="0" borderId="16" xfId="47" applyNumberFormat="1" applyFont="1" applyBorder="1" applyAlignment="1">
      <alignment horizontal="center" vertical="center"/>
    </xf>
    <xf numFmtId="172" fontId="1" fillId="0" borderId="0" xfId="47" applyNumberFormat="1" applyFont="1" applyBorder="1" applyAlignment="1">
      <alignment horizontal="left"/>
    </xf>
    <xf numFmtId="173" fontId="1" fillId="0" borderId="0" xfId="47" applyNumberFormat="1" applyFont="1" applyAlignment="1">
      <alignment vertical="center"/>
    </xf>
    <xf numFmtId="0" fontId="49" fillId="0" borderId="0" xfId="53">
      <alignment/>
      <protection/>
    </xf>
    <xf numFmtId="0" fontId="49" fillId="0" borderId="0" xfId="53">
      <alignment/>
      <protection/>
    </xf>
    <xf numFmtId="0" fontId="49" fillId="0" borderId="0" xfId="53" applyNumberFormat="1">
      <alignment/>
      <protection/>
    </xf>
    <xf numFmtId="0" fontId="49" fillId="0" borderId="0" xfId="53">
      <alignment/>
      <protection/>
    </xf>
    <xf numFmtId="0" fontId="49" fillId="0" borderId="0" xfId="53" applyNumberFormat="1">
      <alignment/>
      <protection/>
    </xf>
    <xf numFmtId="0" fontId="49" fillId="0" borderId="0" xfId="53" applyAlignment="1">
      <alignment horizontal="center"/>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14" fillId="33" borderId="0" xfId="0" applyFont="1" applyFill="1" applyAlignment="1">
      <alignment horizontal="center"/>
    </xf>
    <xf numFmtId="0" fontId="0" fillId="33" borderId="0" xfId="0" applyFont="1" applyFill="1" applyAlignment="1">
      <alignment horizontal="center"/>
    </xf>
    <xf numFmtId="0" fontId="1" fillId="33" borderId="0" xfId="0" applyFont="1" applyFill="1" applyAlignment="1">
      <alignment horizontal="center"/>
    </xf>
    <xf numFmtId="0" fontId="2" fillId="33" borderId="0" xfId="0" applyFont="1" applyFill="1" applyAlignment="1">
      <alignment vertical="center" wrapText="1"/>
    </xf>
    <xf numFmtId="0" fontId="49" fillId="33" borderId="0" xfId="53" applyFill="1">
      <alignment/>
      <protection/>
    </xf>
    <xf numFmtId="0" fontId="1" fillId="33" borderId="0" xfId="0" applyFont="1" applyFill="1" applyAlignment="1">
      <alignment horizontal="left" vertical="center" wrapText="1"/>
    </xf>
    <xf numFmtId="0" fontId="49" fillId="33" borderId="0" xfId="53" applyFill="1" applyAlignment="1">
      <alignment horizontal="center"/>
      <protection/>
    </xf>
    <xf numFmtId="0" fontId="49" fillId="33" borderId="0" xfId="53" applyFill="1" applyAlignment="1">
      <alignment horizontal="left"/>
      <protection/>
    </xf>
    <xf numFmtId="0" fontId="49" fillId="33" borderId="0" xfId="53" applyNumberFormat="1" applyFill="1">
      <alignment/>
      <protection/>
    </xf>
    <xf numFmtId="0" fontId="1" fillId="33" borderId="0" xfId="0" applyFont="1" applyFill="1" applyBorder="1" applyAlignment="1">
      <alignment horizontal="center"/>
    </xf>
    <xf numFmtId="0" fontId="2" fillId="33" borderId="0" xfId="0" applyFont="1" applyFill="1" applyBorder="1" applyAlignment="1">
      <alignment horizontal="center"/>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pplyAlignment="1">
      <alignment horizontal="left" indent="1"/>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172" fontId="1" fillId="0" borderId="0" xfId="47" applyNumberFormat="1" applyFont="1" applyFill="1" applyBorder="1" applyAlignment="1">
      <alignment horizontal="center"/>
    </xf>
    <xf numFmtId="0" fontId="0" fillId="33" borderId="0" xfId="0" applyFont="1" applyFill="1" applyBorder="1" applyAlignment="1">
      <alignment/>
    </xf>
    <xf numFmtId="3" fontId="6" fillId="33" borderId="0" xfId="0" applyNumberFormat="1" applyFont="1" applyFill="1" applyBorder="1" applyAlignment="1">
      <alignment horizontal="center" vertical="center"/>
    </xf>
    <xf numFmtId="3" fontId="6" fillId="33" borderId="0" xfId="0" applyNumberFormat="1" applyFont="1" applyFill="1" applyBorder="1" applyAlignment="1">
      <alignment horizontal="center" vertical="center" shrinkToFit="1"/>
    </xf>
    <xf numFmtId="1" fontId="0" fillId="33" borderId="0" xfId="0" applyNumberFormat="1" applyFill="1" applyBorder="1" applyAlignment="1">
      <alignment/>
    </xf>
    <xf numFmtId="3" fontId="6" fillId="33" borderId="0" xfId="0" applyNumberFormat="1" applyFont="1" applyFill="1" applyBorder="1" applyAlignment="1">
      <alignment/>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lignment/>
      <protection/>
    </xf>
    <xf numFmtId="0" fontId="49" fillId="0" borderId="0" xfId="53" applyNumberFormat="1">
      <alignment/>
      <protection/>
    </xf>
    <xf numFmtId="0" fontId="49" fillId="0" borderId="0" xfId="53">
      <alignment/>
      <protection/>
    </xf>
    <xf numFmtId="0" fontId="49" fillId="0" borderId="0" xfId="53" applyNumberFormat="1">
      <alignment/>
      <protection/>
    </xf>
    <xf numFmtId="0" fontId="49" fillId="0" borderId="0" xfId="53">
      <alignment/>
      <protection/>
    </xf>
    <xf numFmtId="0" fontId="49" fillId="0" borderId="0" xfId="53" applyNumberFormat="1">
      <alignmen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lignment/>
      <protection/>
    </xf>
    <xf numFmtId="0" fontId="49" fillId="0" borderId="0" xfId="53" applyNumberFormat="1">
      <alignmen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lignment/>
      <protection/>
    </xf>
    <xf numFmtId="0" fontId="49" fillId="0" borderId="0" xfId="53" applyAlignment="1">
      <alignment horizontal="left"/>
      <protection/>
    </xf>
    <xf numFmtId="172" fontId="49" fillId="0" borderId="0" xfId="47" applyNumberFormat="1" applyFont="1" applyAlignment="1">
      <alignment/>
    </xf>
    <xf numFmtId="0" fontId="49" fillId="0" borderId="0" xfId="53">
      <alignment/>
      <protection/>
    </xf>
    <xf numFmtId="0" fontId="49" fillId="0" borderId="0" xfId="53" applyNumberFormat="1">
      <alignment/>
      <protection/>
    </xf>
    <xf numFmtId="0" fontId="49" fillId="0" borderId="0" xfId="53">
      <alignment/>
      <protection/>
    </xf>
    <xf numFmtId="0" fontId="49" fillId="0" borderId="0" xfId="53" applyAlignment="1">
      <alignment horizontal="lef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pplyAlignment="1">
      <alignment horizontal="left" indent="1"/>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pplyAlignment="1">
      <alignment horizontal="left" indent="1"/>
      <protection/>
    </xf>
    <xf numFmtId="3" fontId="2" fillId="33" borderId="17" xfId="47" applyNumberFormat="1" applyFont="1" applyFill="1" applyBorder="1" applyAlignment="1">
      <alignment horizontal="right" vertical="center"/>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pplyAlignment="1">
      <alignment horizontal="left" indent="1"/>
      <protection/>
    </xf>
    <xf numFmtId="0" fontId="49" fillId="0" borderId="0" xfId="53">
      <alignment/>
      <protection/>
    </xf>
    <xf numFmtId="0" fontId="49" fillId="0" borderId="0" xfId="53" applyNumberFormat="1">
      <alignment/>
      <protection/>
    </xf>
    <xf numFmtId="3" fontId="2" fillId="33" borderId="52" xfId="47" applyNumberFormat="1" applyFont="1" applyFill="1" applyBorder="1" applyAlignment="1">
      <alignment horizontal="right" vertical="center"/>
    </xf>
    <xf numFmtId="3" fontId="2" fillId="33" borderId="16" xfId="47" applyNumberFormat="1" applyFont="1" applyFill="1" applyBorder="1" applyAlignment="1">
      <alignment horizontal="right" vertical="center"/>
    </xf>
    <xf numFmtId="3" fontId="2" fillId="33" borderId="53" xfId="47" applyNumberFormat="1" applyFont="1" applyFill="1" applyBorder="1" applyAlignment="1">
      <alignment horizontal="right" vertical="center"/>
    </xf>
    <xf numFmtId="3" fontId="1" fillId="33" borderId="16" xfId="47" applyNumberFormat="1" applyFont="1" applyFill="1" applyBorder="1" applyAlignment="1">
      <alignment horizontal="right" vertical="center"/>
    </xf>
    <xf numFmtId="3" fontId="1" fillId="33" borderId="53" xfId="47" applyNumberFormat="1" applyFont="1" applyFill="1" applyBorder="1" applyAlignment="1">
      <alignment horizontal="right" vertical="center"/>
    </xf>
    <xf numFmtId="3" fontId="1" fillId="33" borderId="16" xfId="47" applyNumberFormat="1" applyFont="1" applyFill="1" applyBorder="1" applyAlignment="1">
      <alignment horizontal="right" vertical="center" wrapText="1"/>
    </xf>
    <xf numFmtId="3" fontId="1" fillId="33" borderId="53" xfId="47" applyNumberFormat="1" applyFont="1" applyFill="1" applyBorder="1" applyAlignment="1">
      <alignment horizontal="right" vertical="center" wrapText="1"/>
    </xf>
    <xf numFmtId="3" fontId="1" fillId="33" borderId="19" xfId="47" applyNumberFormat="1" applyFont="1" applyFill="1" applyBorder="1" applyAlignment="1">
      <alignment horizontal="right" vertical="center" wrapText="1"/>
    </xf>
    <xf numFmtId="3" fontId="1" fillId="33" borderId="54" xfId="47" applyNumberFormat="1" applyFont="1" applyFill="1" applyBorder="1" applyAlignment="1">
      <alignment horizontal="right" vertical="center" wrapText="1"/>
    </xf>
    <xf numFmtId="0" fontId="49" fillId="0" borderId="0" xfId="53">
      <alignment/>
      <protection/>
    </xf>
    <xf numFmtId="0" fontId="49" fillId="0" borderId="0" xfId="53" applyNumberFormat="1">
      <alignment/>
      <protection/>
    </xf>
    <xf numFmtId="0" fontId="49" fillId="0" borderId="0" xfId="53" applyNumberFormat="1">
      <alignment/>
      <protection/>
    </xf>
    <xf numFmtId="0" fontId="49" fillId="0" borderId="0" xfId="53" applyNumberFormat="1">
      <alignmen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pplyAlignment="1">
      <alignment horizontal="left" indent="1"/>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pplyAlignment="1">
      <alignment horizontal="left" indent="1"/>
      <protection/>
    </xf>
    <xf numFmtId="0" fontId="49" fillId="0" borderId="0" xfId="53">
      <alignment/>
      <protection/>
    </xf>
    <xf numFmtId="0" fontId="49" fillId="0" borderId="0" xfId="53" applyNumberFormat="1">
      <alignment/>
      <protection/>
    </xf>
    <xf numFmtId="0" fontId="49" fillId="0" borderId="0" xfId="53">
      <alignment/>
      <protection/>
    </xf>
    <xf numFmtId="0" fontId="49" fillId="0" borderId="0" xfId="53" applyNumberFormat="1">
      <alignment/>
      <protection/>
    </xf>
    <xf numFmtId="0" fontId="49" fillId="0" borderId="0" xfId="53">
      <alignment/>
      <protection/>
    </xf>
    <xf numFmtId="0" fontId="49" fillId="0" borderId="0" xfId="53" applyNumberFormat="1">
      <alignment/>
      <protection/>
    </xf>
    <xf numFmtId="0" fontId="49" fillId="0" borderId="0" xfId="53" applyAlignment="1">
      <alignment horizontal="left"/>
      <protection/>
    </xf>
    <xf numFmtId="0" fontId="49" fillId="0" borderId="0" xfId="53" applyAlignment="1">
      <alignment horizontal="left" indent="1"/>
      <protection/>
    </xf>
    <xf numFmtId="0" fontId="49" fillId="0" borderId="0" xfId="53" applyNumberFormat="1">
      <alignment/>
      <protection/>
    </xf>
    <xf numFmtId="0" fontId="49" fillId="0" borderId="0" xfId="53" applyNumberFormat="1">
      <alignment/>
      <protection/>
    </xf>
    <xf numFmtId="0" fontId="49" fillId="0" borderId="0" xfId="53">
      <alignment/>
      <protection/>
    </xf>
    <xf numFmtId="0" fontId="49" fillId="0" borderId="0" xfId="53">
      <alignment/>
      <protection/>
    </xf>
    <xf numFmtId="0" fontId="49" fillId="0" borderId="0" xfId="53" applyNumberFormat="1">
      <alignment/>
      <protection/>
    </xf>
    <xf numFmtId="172" fontId="14" fillId="33" borderId="0" xfId="47" applyNumberFormat="1" applyFont="1" applyFill="1" applyAlignment="1">
      <alignment horizontal="center" vertical="center"/>
    </xf>
    <xf numFmtId="0" fontId="22" fillId="33" borderId="0" xfId="45" applyFont="1" applyFill="1" applyAlignment="1" applyProtection="1">
      <alignment horizontal="center"/>
      <protection/>
    </xf>
    <xf numFmtId="3" fontId="14" fillId="33" borderId="0" xfId="0" applyNumberFormat="1" applyFont="1" applyFill="1" applyAlignment="1">
      <alignment/>
    </xf>
    <xf numFmtId="3" fontId="2" fillId="33" borderId="15" xfId="47" applyNumberFormat="1" applyFont="1" applyFill="1" applyBorder="1" applyAlignment="1">
      <alignment horizontal="center" vertical="center" wrapText="1"/>
    </xf>
    <xf numFmtId="3" fontId="2" fillId="33" borderId="11" xfId="47" applyNumberFormat="1" applyFont="1" applyFill="1" applyBorder="1" applyAlignment="1">
      <alignment horizontal="center" vertical="center" wrapText="1"/>
    </xf>
    <xf numFmtId="172" fontId="2" fillId="33" borderId="15" xfId="47" applyNumberFormat="1" applyFont="1" applyFill="1" applyBorder="1" applyAlignment="1">
      <alignment horizontal="center" vertical="center" wrapText="1"/>
    </xf>
    <xf numFmtId="3" fontId="2" fillId="33" borderId="15" xfId="47" applyNumberFormat="1" applyFont="1" applyFill="1" applyBorder="1" applyAlignment="1">
      <alignment horizontal="right" vertical="center"/>
    </xf>
    <xf numFmtId="3" fontId="2" fillId="33" borderId="11" xfId="47" applyNumberFormat="1" applyFont="1" applyFill="1" applyBorder="1" applyAlignment="1">
      <alignment horizontal="right" vertical="center"/>
    </xf>
    <xf numFmtId="3" fontId="2" fillId="33" borderId="24" xfId="47" applyNumberFormat="1" applyFont="1" applyFill="1" applyBorder="1" applyAlignment="1">
      <alignment horizontal="right" vertical="center"/>
    </xf>
    <xf numFmtId="3" fontId="2" fillId="33" borderId="46" xfId="47" applyNumberFormat="1" applyFont="1" applyFill="1" applyBorder="1" applyAlignment="1">
      <alignment horizontal="right" vertical="center"/>
    </xf>
    <xf numFmtId="3" fontId="1" fillId="33" borderId="19" xfId="47" applyNumberFormat="1" applyFont="1" applyFill="1" applyBorder="1" applyAlignment="1">
      <alignment horizontal="right" vertical="center"/>
    </xf>
    <xf numFmtId="0" fontId="0" fillId="33" borderId="0" xfId="0" applyFont="1" applyFill="1" applyAlignment="1">
      <alignment/>
    </xf>
    <xf numFmtId="3" fontId="0" fillId="33" borderId="0" xfId="0" applyNumberFormat="1" applyFont="1" applyFill="1" applyAlignment="1">
      <alignment/>
    </xf>
    <xf numFmtId="172" fontId="1" fillId="33" borderId="0" xfId="47" applyNumberFormat="1" applyFont="1" applyFill="1" applyAlignment="1">
      <alignment horizontal="center" vertical="center"/>
    </xf>
    <xf numFmtId="172" fontId="8" fillId="33" borderId="0" xfId="45" applyNumberFormat="1" applyFill="1" applyAlignment="1" applyProtection="1">
      <alignment horizontal="center" vertical="center"/>
      <protection/>
    </xf>
    <xf numFmtId="0" fontId="49" fillId="0" borderId="0" xfId="53">
      <alignment/>
      <protection/>
    </xf>
    <xf numFmtId="0" fontId="49" fillId="0" borderId="0" xfId="53" applyNumberFormat="1">
      <alignment/>
      <protection/>
    </xf>
    <xf numFmtId="0" fontId="49" fillId="0" borderId="0" xfId="53">
      <alignment/>
      <protection/>
    </xf>
    <xf numFmtId="0" fontId="49" fillId="0" borderId="0" xfId="53" applyNumberFormat="1">
      <alignment/>
      <protection/>
    </xf>
    <xf numFmtId="0" fontId="1" fillId="33" borderId="20" xfId="0" applyFont="1" applyFill="1" applyBorder="1" applyAlignment="1">
      <alignment horizontal="left"/>
    </xf>
    <xf numFmtId="0" fontId="0" fillId="33" borderId="0" xfId="0" applyFill="1" applyAlignment="1">
      <alignment/>
    </xf>
    <xf numFmtId="172" fontId="0" fillId="33" borderId="0" xfId="47" applyNumberFormat="1" applyFont="1" applyFill="1" applyAlignment="1">
      <alignment/>
    </xf>
    <xf numFmtId="0" fontId="1" fillId="33" borderId="10" xfId="0" applyFont="1" applyFill="1" applyBorder="1" applyAlignment="1">
      <alignment horizontal="left"/>
    </xf>
    <xf numFmtId="0" fontId="16" fillId="33" borderId="0" xfId="0" applyFont="1" applyFill="1" applyAlignment="1">
      <alignment/>
    </xf>
    <xf numFmtId="0" fontId="1" fillId="33" borderId="10" xfId="0" applyFont="1" applyFill="1" applyBorder="1" applyAlignment="1">
      <alignment horizontal="left" vertical="center"/>
    </xf>
    <xf numFmtId="0" fontId="1" fillId="33" borderId="10" xfId="0" applyFont="1" applyFill="1" applyBorder="1" applyAlignment="1">
      <alignment horizontal="left" vertical="center" wrapText="1"/>
    </xf>
    <xf numFmtId="0" fontId="16" fillId="33" borderId="0" xfId="0" applyFont="1" applyFill="1" applyAlignment="1">
      <alignment vertical="center"/>
    </xf>
    <xf numFmtId="0" fontId="1" fillId="33" borderId="10" xfId="0" applyFont="1" applyFill="1" applyBorder="1" applyAlignment="1">
      <alignment horizontal="left" wrapText="1"/>
    </xf>
    <xf numFmtId="0" fontId="1" fillId="33" borderId="34" xfId="0" applyFont="1" applyFill="1" applyBorder="1" applyAlignment="1">
      <alignment horizontal="left" wrapText="1"/>
    </xf>
    <xf numFmtId="0" fontId="1" fillId="33" borderId="34" xfId="0" applyFont="1" applyFill="1" applyBorder="1" applyAlignment="1">
      <alignment horizontal="left"/>
    </xf>
    <xf numFmtId="173" fontId="16" fillId="33" borderId="0" xfId="47" applyNumberFormat="1" applyFont="1" applyFill="1" applyAlignment="1">
      <alignment/>
    </xf>
    <xf numFmtId="173" fontId="0" fillId="33" borderId="0" xfId="47" applyNumberFormat="1" applyFont="1" applyFill="1" applyAlignment="1">
      <alignment/>
    </xf>
    <xf numFmtId="0" fontId="0" fillId="33" borderId="0" xfId="0" applyFont="1" applyFill="1" applyAlignment="1">
      <alignment horizontal="left"/>
    </xf>
    <xf numFmtId="0" fontId="1" fillId="0" borderId="0" xfId="0" applyFont="1" applyBorder="1" applyAlignment="1">
      <alignment horizontal="left"/>
    </xf>
    <xf numFmtId="0" fontId="17" fillId="0" borderId="0" xfId="0" applyFont="1" applyBorder="1" applyAlignment="1">
      <alignment/>
    </xf>
    <xf numFmtId="0" fontId="8" fillId="0" borderId="0" xfId="45" applyFill="1" applyAlignment="1" applyProtection="1">
      <alignment horizontal="center"/>
      <protection/>
    </xf>
    <xf numFmtId="0" fontId="1" fillId="0" borderId="0" xfId="0" applyFont="1" applyFill="1" applyAlignment="1">
      <alignment/>
    </xf>
    <xf numFmtId="0" fontId="0" fillId="0" borderId="0" xfId="0" applyFont="1" applyFill="1" applyAlignment="1">
      <alignment/>
    </xf>
    <xf numFmtId="0" fontId="30" fillId="0" borderId="0" xfId="45" applyFont="1" applyFill="1" applyAlignment="1" applyProtection="1">
      <alignment horizontal="center"/>
      <protection/>
    </xf>
    <xf numFmtId="172" fontId="31" fillId="0" borderId="0" xfId="47" applyNumberFormat="1" applyFont="1" applyFill="1" applyBorder="1" applyAlignment="1">
      <alignment horizontal="left"/>
    </xf>
    <xf numFmtId="172" fontId="31" fillId="0" borderId="0" xfId="49" applyNumberFormat="1" applyFont="1" applyFill="1" applyBorder="1" applyAlignment="1">
      <alignment horizontal="left"/>
    </xf>
    <xf numFmtId="174" fontId="2" fillId="0" borderId="26" xfId="47" applyNumberFormat="1" applyFont="1" applyBorder="1" applyAlignment="1">
      <alignment horizontal="center" vertical="center" wrapText="1"/>
    </xf>
    <xf numFmtId="180" fontId="2" fillId="0" borderId="15" xfId="47" applyNumberFormat="1" applyFont="1" applyBorder="1" applyAlignment="1">
      <alignment horizontal="center" vertical="center" wrapText="1"/>
    </xf>
    <xf numFmtId="0" fontId="2" fillId="0" borderId="31" xfId="0" applyFont="1" applyFill="1" applyBorder="1" applyAlignment="1">
      <alignment vertical="center"/>
    </xf>
    <xf numFmtId="0" fontId="2" fillId="0" borderId="24" xfId="0" applyFont="1" applyFill="1" applyBorder="1" applyAlignment="1">
      <alignment horizontal="left" vertical="center"/>
    </xf>
    <xf numFmtId="0" fontId="1" fillId="0" borderId="49" xfId="0" applyFont="1" applyFill="1" applyBorder="1" applyAlignment="1">
      <alignment vertical="center"/>
    </xf>
    <xf numFmtId="3" fontId="1" fillId="0" borderId="10" xfId="47" applyNumberFormat="1" applyFont="1" applyFill="1" applyBorder="1" applyAlignment="1">
      <alignment horizontal="right" indent="1"/>
    </xf>
    <xf numFmtId="3" fontId="1" fillId="0" borderId="0" xfId="47" applyNumberFormat="1" applyFont="1" applyFill="1" applyBorder="1" applyAlignment="1">
      <alignment horizontal="right" indent="1"/>
    </xf>
    <xf numFmtId="3" fontId="1" fillId="0" borderId="16" xfId="47" applyNumberFormat="1" applyFont="1" applyFill="1" applyBorder="1" applyAlignment="1">
      <alignment horizontal="right" indent="1"/>
    </xf>
    <xf numFmtId="3" fontId="1" fillId="0" borderId="41" xfId="47" applyNumberFormat="1" applyFont="1" applyFill="1" applyBorder="1" applyAlignment="1">
      <alignment horizontal="right" indent="1"/>
    </xf>
    <xf numFmtId="3" fontId="1" fillId="0" borderId="42" xfId="47" applyNumberFormat="1" applyFont="1" applyFill="1" applyBorder="1" applyAlignment="1">
      <alignment horizontal="right" indent="1"/>
    </xf>
    <xf numFmtId="3" fontId="1" fillId="0" borderId="48" xfId="47" applyNumberFormat="1" applyFont="1" applyFill="1" applyBorder="1" applyAlignment="1">
      <alignment horizontal="right" indent="1"/>
    </xf>
    <xf numFmtId="3" fontId="1" fillId="0" borderId="39" xfId="47" applyNumberFormat="1" applyFont="1" applyFill="1" applyBorder="1" applyAlignment="1">
      <alignment horizontal="right" indent="1"/>
    </xf>
    <xf numFmtId="3" fontId="1" fillId="0" borderId="37" xfId="47" applyNumberFormat="1" applyFont="1" applyFill="1" applyBorder="1" applyAlignment="1">
      <alignment horizontal="right" indent="1"/>
    </xf>
    <xf numFmtId="3" fontId="1" fillId="0" borderId="49" xfId="47" applyNumberFormat="1" applyFont="1" applyFill="1" applyBorder="1" applyAlignment="1">
      <alignment horizontal="right" indent="1"/>
    </xf>
    <xf numFmtId="3" fontId="2" fillId="0" borderId="11" xfId="47" applyNumberFormat="1" applyFont="1" applyFill="1" applyBorder="1" applyAlignment="1">
      <alignment horizontal="right" indent="1"/>
    </xf>
    <xf numFmtId="3" fontId="2" fillId="0" borderId="13" xfId="47" applyNumberFormat="1" applyFont="1" applyFill="1" applyBorder="1" applyAlignment="1">
      <alignment horizontal="right" indent="1"/>
    </xf>
    <xf numFmtId="3" fontId="2" fillId="0" borderId="15" xfId="47" applyNumberFormat="1" applyFont="1" applyFill="1" applyBorder="1" applyAlignment="1">
      <alignment horizontal="right" indent="1"/>
    </xf>
    <xf numFmtId="3" fontId="1" fillId="0" borderId="20" xfId="47" applyNumberFormat="1" applyFont="1" applyBorder="1" applyAlignment="1">
      <alignment horizontal="right" vertical="center" wrapText="1" indent="1"/>
    </xf>
    <xf numFmtId="3" fontId="1" fillId="0" borderId="21" xfId="47" applyNumberFormat="1" applyFont="1" applyBorder="1" applyAlignment="1">
      <alignment horizontal="right" vertical="center" wrapText="1" indent="1"/>
    </xf>
    <xf numFmtId="3" fontId="1" fillId="0" borderId="24" xfId="47" applyNumberFormat="1" applyFont="1" applyBorder="1" applyAlignment="1">
      <alignment horizontal="right" vertical="center" wrapText="1" indent="1"/>
    </xf>
    <xf numFmtId="3" fontId="1" fillId="0" borderId="10" xfId="47" applyNumberFormat="1" applyFont="1" applyBorder="1" applyAlignment="1">
      <alignment horizontal="right" indent="1"/>
    </xf>
    <xf numFmtId="3" fontId="1" fillId="0" borderId="0" xfId="47" applyNumberFormat="1" applyFont="1" applyBorder="1" applyAlignment="1">
      <alignment horizontal="right" indent="1"/>
    </xf>
    <xf numFmtId="3" fontId="1" fillId="0" borderId="16" xfId="47" applyNumberFormat="1" applyFont="1" applyBorder="1" applyAlignment="1">
      <alignment horizontal="right" indent="1"/>
    </xf>
    <xf numFmtId="3" fontId="2" fillId="0" borderId="10" xfId="47" applyNumberFormat="1" applyFont="1" applyBorder="1" applyAlignment="1">
      <alignment horizontal="right" indent="1"/>
    </xf>
    <xf numFmtId="3" fontId="2" fillId="0" borderId="0" xfId="47" applyNumberFormat="1" applyFont="1" applyBorder="1" applyAlignment="1">
      <alignment horizontal="right" indent="1"/>
    </xf>
    <xf numFmtId="3" fontId="2" fillId="0" borderId="16" xfId="47" applyNumberFormat="1" applyFont="1" applyBorder="1" applyAlignment="1">
      <alignment horizontal="right" indent="1"/>
    </xf>
    <xf numFmtId="3" fontId="1" fillId="0" borderId="20" xfId="47" applyNumberFormat="1" applyFont="1" applyBorder="1" applyAlignment="1">
      <alignment horizontal="right" indent="1"/>
    </xf>
    <xf numFmtId="3" fontId="1" fillId="0" borderId="21" xfId="47" applyNumberFormat="1" applyFont="1" applyBorder="1" applyAlignment="1">
      <alignment horizontal="right" indent="1"/>
    </xf>
    <xf numFmtId="3" fontId="1" fillId="0" borderId="24" xfId="47" applyNumberFormat="1" applyFont="1" applyBorder="1" applyAlignment="1">
      <alignment horizontal="right" indent="1"/>
    </xf>
    <xf numFmtId="3" fontId="2" fillId="0" borderId="34" xfId="47" applyNumberFormat="1" applyFont="1" applyBorder="1" applyAlignment="1">
      <alignment horizontal="right" indent="1"/>
    </xf>
    <xf numFmtId="3" fontId="2" fillId="0" borderId="33" xfId="47" applyNumberFormat="1" applyFont="1" applyBorder="1" applyAlignment="1">
      <alignment horizontal="right" indent="1"/>
    </xf>
    <xf numFmtId="3" fontId="2" fillId="0" borderId="32" xfId="47" applyNumberFormat="1" applyFont="1" applyBorder="1" applyAlignment="1">
      <alignment horizontal="right" indent="1"/>
    </xf>
    <xf numFmtId="3" fontId="1" fillId="0" borderId="23" xfId="47" applyNumberFormat="1" applyFont="1" applyFill="1" applyBorder="1" applyAlignment="1">
      <alignment horizontal="right" indent="1"/>
    </xf>
    <xf numFmtId="3" fontId="2" fillId="0" borderId="34" xfId="47" applyNumberFormat="1" applyFont="1" applyFill="1" applyBorder="1" applyAlignment="1">
      <alignment horizontal="right" indent="1"/>
    </xf>
    <xf numFmtId="3" fontId="2" fillId="0" borderId="33" xfId="47" applyNumberFormat="1" applyFont="1" applyFill="1" applyBorder="1" applyAlignment="1">
      <alignment horizontal="right" indent="1"/>
    </xf>
    <xf numFmtId="3" fontId="2" fillId="0" borderId="31" xfId="47" applyNumberFormat="1" applyFont="1" applyFill="1" applyBorder="1" applyAlignment="1">
      <alignment horizontal="right" indent="1"/>
    </xf>
    <xf numFmtId="3" fontId="2" fillId="0" borderId="32" xfId="47" applyNumberFormat="1" applyFont="1" applyFill="1" applyBorder="1" applyAlignment="1">
      <alignment horizontal="right" indent="1"/>
    </xf>
    <xf numFmtId="3" fontId="1" fillId="0" borderId="20" xfId="47" applyNumberFormat="1" applyFont="1" applyFill="1" applyBorder="1" applyAlignment="1">
      <alignment horizontal="right" indent="1"/>
    </xf>
    <xf numFmtId="3" fontId="1" fillId="0" borderId="21" xfId="47" applyNumberFormat="1" applyFont="1" applyFill="1" applyBorder="1" applyAlignment="1">
      <alignment horizontal="right" indent="1"/>
    </xf>
    <xf numFmtId="3" fontId="1" fillId="0" borderId="22" xfId="47" applyNumberFormat="1" applyFont="1" applyFill="1" applyBorder="1" applyAlignment="1">
      <alignment horizontal="right" indent="1"/>
    </xf>
    <xf numFmtId="3" fontId="1" fillId="0" borderId="24" xfId="47" applyNumberFormat="1" applyFont="1" applyFill="1" applyBorder="1" applyAlignment="1">
      <alignment horizontal="right" indent="1"/>
    </xf>
    <xf numFmtId="3" fontId="2" fillId="0" borderId="10" xfId="47" applyNumberFormat="1" applyFont="1" applyFill="1" applyBorder="1" applyAlignment="1">
      <alignment horizontal="right" indent="1"/>
    </xf>
    <xf numFmtId="3" fontId="2" fillId="0" borderId="0" xfId="47" applyNumberFormat="1" applyFont="1" applyFill="1" applyBorder="1" applyAlignment="1">
      <alignment horizontal="right" indent="1"/>
    </xf>
    <xf numFmtId="3" fontId="2" fillId="0" borderId="23" xfId="47" applyNumberFormat="1" applyFont="1" applyFill="1" applyBorder="1" applyAlignment="1">
      <alignment horizontal="right" indent="1"/>
    </xf>
    <xf numFmtId="3" fontId="2" fillId="0" borderId="16" xfId="47" applyNumberFormat="1" applyFont="1" applyFill="1" applyBorder="1" applyAlignment="1">
      <alignment horizontal="right" indent="1"/>
    </xf>
    <xf numFmtId="3" fontId="2" fillId="0" borderId="14" xfId="47" applyNumberFormat="1" applyFont="1" applyFill="1" applyBorder="1" applyAlignment="1">
      <alignment horizontal="right" indent="1"/>
    </xf>
    <xf numFmtId="3" fontId="1" fillId="0" borderId="20" xfId="0" applyNumberFormat="1" applyFont="1" applyFill="1" applyBorder="1" applyAlignment="1">
      <alignment horizontal="right" vertical="center" indent="1"/>
    </xf>
    <xf numFmtId="3" fontId="1" fillId="0" borderId="21" xfId="0" applyNumberFormat="1" applyFont="1" applyFill="1" applyBorder="1" applyAlignment="1">
      <alignment horizontal="right" vertical="center" indent="1"/>
    </xf>
    <xf numFmtId="3" fontId="1" fillId="0" borderId="43" xfId="0" applyNumberFormat="1" applyFont="1" applyFill="1" applyBorder="1" applyAlignment="1">
      <alignment horizontal="right" vertical="center" indent="1"/>
    </xf>
    <xf numFmtId="3" fontId="1" fillId="0" borderId="22" xfId="0" applyNumberFormat="1" applyFont="1" applyFill="1" applyBorder="1" applyAlignment="1">
      <alignment horizontal="right" vertical="center" indent="1"/>
    </xf>
    <xf numFmtId="3" fontId="1" fillId="0" borderId="10" xfId="0" applyNumberFormat="1" applyFont="1" applyFill="1" applyBorder="1" applyAlignment="1">
      <alignment horizontal="right" vertical="center" indent="1"/>
    </xf>
    <xf numFmtId="3" fontId="1" fillId="0" borderId="0" xfId="0" applyNumberFormat="1" applyFont="1" applyFill="1" applyBorder="1" applyAlignment="1">
      <alignment horizontal="right" vertical="center" indent="1"/>
    </xf>
    <xf numFmtId="3" fontId="1" fillId="0" borderId="44" xfId="0" applyNumberFormat="1" applyFont="1" applyFill="1" applyBorder="1" applyAlignment="1">
      <alignment horizontal="right" vertical="center" indent="1"/>
    </xf>
    <xf numFmtId="3" fontId="1" fillId="0" borderId="23" xfId="0" applyNumberFormat="1" applyFont="1" applyFill="1" applyBorder="1" applyAlignment="1">
      <alignment horizontal="right" vertical="center" indent="1"/>
    </xf>
    <xf numFmtId="3" fontId="1" fillId="0" borderId="34" xfId="0" applyNumberFormat="1" applyFont="1" applyFill="1" applyBorder="1" applyAlignment="1">
      <alignment horizontal="right" vertical="center" indent="1"/>
    </xf>
    <xf numFmtId="3" fontId="1" fillId="0" borderId="33" xfId="0" applyNumberFormat="1" applyFont="1" applyFill="1" applyBorder="1" applyAlignment="1">
      <alignment horizontal="right" vertical="center" indent="1"/>
    </xf>
    <xf numFmtId="3" fontId="1" fillId="0" borderId="55" xfId="0" applyNumberFormat="1" applyFont="1" applyFill="1" applyBorder="1" applyAlignment="1">
      <alignment horizontal="right" vertical="center" indent="1"/>
    </xf>
    <xf numFmtId="3" fontId="1" fillId="0" borderId="31" xfId="0" applyNumberFormat="1" applyFont="1" applyFill="1" applyBorder="1" applyAlignment="1">
      <alignment horizontal="right" vertical="center" indent="1"/>
    </xf>
    <xf numFmtId="3" fontId="2" fillId="0" borderId="11" xfId="0" applyNumberFormat="1" applyFont="1" applyFill="1" applyBorder="1" applyAlignment="1">
      <alignment horizontal="right" vertical="center" indent="1"/>
    </xf>
    <xf numFmtId="3" fontId="2" fillId="0" borderId="13" xfId="0" applyNumberFormat="1" applyFont="1" applyFill="1" applyBorder="1" applyAlignment="1">
      <alignment horizontal="right" vertical="center" indent="1"/>
    </xf>
    <xf numFmtId="3" fontId="2" fillId="0" borderId="36" xfId="0" applyNumberFormat="1" applyFont="1" applyFill="1" applyBorder="1" applyAlignment="1">
      <alignment horizontal="right" vertical="center" indent="1"/>
    </xf>
    <xf numFmtId="3" fontId="2" fillId="0" borderId="14" xfId="0" applyNumberFormat="1" applyFont="1" applyFill="1" applyBorder="1" applyAlignment="1">
      <alignment horizontal="right" vertical="center" indent="1"/>
    </xf>
    <xf numFmtId="3" fontId="2" fillId="0" borderId="15" xfId="47" applyNumberFormat="1" applyFont="1" applyBorder="1" applyAlignment="1">
      <alignment horizontal="right" vertical="center" indent="1"/>
    </xf>
    <xf numFmtId="4" fontId="2" fillId="0" borderId="15" xfId="47" applyNumberFormat="1" applyFont="1" applyBorder="1" applyAlignment="1">
      <alignment horizontal="right" vertical="center" indent="1"/>
    </xf>
    <xf numFmtId="3" fontId="2" fillId="0" borderId="50" xfId="47" applyNumberFormat="1" applyFont="1" applyBorder="1" applyAlignment="1">
      <alignment horizontal="right" vertical="center" indent="1"/>
    </xf>
    <xf numFmtId="175" fontId="2" fillId="0" borderId="50" xfId="47" applyNumberFormat="1" applyFont="1" applyBorder="1" applyAlignment="1">
      <alignment horizontal="right" vertical="center" indent="1"/>
    </xf>
    <xf numFmtId="3" fontId="2" fillId="0" borderId="17" xfId="47" applyNumberFormat="1" applyFont="1" applyBorder="1" applyAlignment="1">
      <alignment horizontal="right" vertical="center" indent="1"/>
    </xf>
    <xf numFmtId="4" fontId="2" fillId="0" borderId="17" xfId="47" applyNumberFormat="1" applyFont="1" applyBorder="1" applyAlignment="1">
      <alignment horizontal="right" vertical="center" indent="1"/>
    </xf>
    <xf numFmtId="3" fontId="2" fillId="0" borderId="52" xfId="47" applyNumberFormat="1" applyFont="1" applyBorder="1" applyAlignment="1">
      <alignment horizontal="right" vertical="center" indent="1"/>
    </xf>
    <xf numFmtId="175" fontId="2" fillId="0" borderId="52" xfId="47" applyNumberFormat="1" applyFont="1" applyBorder="1" applyAlignment="1">
      <alignment horizontal="right" vertical="center" indent="1"/>
    </xf>
    <xf numFmtId="3" fontId="2" fillId="0" borderId="16" xfId="47" applyNumberFormat="1" applyFont="1" applyBorder="1" applyAlignment="1">
      <alignment horizontal="right" vertical="center" indent="1"/>
    </xf>
    <xf numFmtId="4" fontId="2" fillId="0" borderId="16" xfId="47" applyNumberFormat="1" applyFont="1" applyBorder="1" applyAlignment="1">
      <alignment horizontal="right" vertical="center" indent="1"/>
    </xf>
    <xf numFmtId="3" fontId="2" fillId="0" borderId="53" xfId="47" applyNumberFormat="1" applyFont="1" applyBorder="1" applyAlignment="1">
      <alignment horizontal="right" vertical="center" indent="1"/>
    </xf>
    <xf numFmtId="175" fontId="2" fillId="0" borderId="53" xfId="47" applyNumberFormat="1" applyFont="1" applyBorder="1" applyAlignment="1">
      <alignment horizontal="right" vertical="center" indent="1"/>
    </xf>
    <xf numFmtId="3" fontId="1" fillId="0" borderId="16" xfId="47" applyNumberFormat="1" applyFont="1" applyBorder="1" applyAlignment="1">
      <alignment horizontal="right" vertical="center" indent="1"/>
    </xf>
    <xf numFmtId="4" fontId="1" fillId="0" borderId="16" xfId="47" applyNumberFormat="1" applyFont="1" applyBorder="1" applyAlignment="1">
      <alignment horizontal="right" vertical="center" indent="1"/>
    </xf>
    <xf numFmtId="3" fontId="1" fillId="0" borderId="53" xfId="47" applyNumberFormat="1" applyFont="1" applyBorder="1" applyAlignment="1">
      <alignment horizontal="right" vertical="center" indent="1"/>
    </xf>
    <xf numFmtId="175" fontId="1" fillId="0" borderId="53" xfId="47" applyNumberFormat="1" applyFont="1" applyBorder="1" applyAlignment="1">
      <alignment horizontal="right" vertical="center" indent="1"/>
    </xf>
    <xf numFmtId="3" fontId="1" fillId="0" borderId="16" xfId="47" applyNumberFormat="1" applyFont="1" applyBorder="1" applyAlignment="1">
      <alignment horizontal="right" vertical="center" wrapText="1" indent="1"/>
    </xf>
    <xf numFmtId="4" fontId="1" fillId="0" borderId="16" xfId="47" applyNumberFormat="1" applyFont="1" applyBorder="1" applyAlignment="1">
      <alignment horizontal="right" vertical="center" wrapText="1" indent="1"/>
    </xf>
    <xf numFmtId="3" fontId="1" fillId="0" borderId="53" xfId="47" applyNumberFormat="1" applyFont="1" applyBorder="1" applyAlignment="1">
      <alignment horizontal="right" vertical="center" wrapText="1" indent="1"/>
    </xf>
    <xf numFmtId="175" fontId="1" fillId="0" borderId="53" xfId="47" applyNumberFormat="1" applyFont="1" applyBorder="1" applyAlignment="1">
      <alignment horizontal="right" vertical="center" wrapText="1" indent="1"/>
    </xf>
    <xf numFmtId="3" fontId="1" fillId="0" borderId="19" xfId="47" applyNumberFormat="1" applyFont="1" applyBorder="1" applyAlignment="1">
      <alignment horizontal="right" vertical="center" wrapText="1" indent="1"/>
    </xf>
    <xf numFmtId="4" fontId="1" fillId="0" borderId="19" xfId="47" applyNumberFormat="1" applyFont="1" applyBorder="1" applyAlignment="1">
      <alignment horizontal="right" vertical="center" wrapText="1" indent="1"/>
    </xf>
    <xf numFmtId="3" fontId="1" fillId="0" borderId="54" xfId="47" applyNumberFormat="1" applyFont="1" applyBorder="1" applyAlignment="1">
      <alignment horizontal="right" vertical="center" wrapText="1" indent="1"/>
    </xf>
    <xf numFmtId="175" fontId="1" fillId="0" borderId="54" xfId="47" applyNumberFormat="1" applyFont="1" applyBorder="1" applyAlignment="1">
      <alignment horizontal="right" vertical="center" wrapText="1" indent="1"/>
    </xf>
    <xf numFmtId="3" fontId="2" fillId="0" borderId="11" xfId="47" applyNumberFormat="1" applyFont="1" applyBorder="1" applyAlignment="1">
      <alignment horizontal="right" vertical="center" indent="1"/>
    </xf>
    <xf numFmtId="175" fontId="2" fillId="0" borderId="15" xfId="47" applyNumberFormat="1" applyFont="1" applyBorder="1" applyAlignment="1">
      <alignment horizontal="right" vertical="center" indent="1"/>
    </xf>
    <xf numFmtId="3" fontId="2" fillId="0" borderId="13" xfId="47" applyNumberFormat="1" applyFont="1" applyBorder="1" applyAlignment="1">
      <alignment horizontal="right" vertical="center" indent="1"/>
    </xf>
    <xf numFmtId="175" fontId="2" fillId="0" borderId="13" xfId="47" applyNumberFormat="1" applyFont="1" applyBorder="1" applyAlignment="1">
      <alignment horizontal="right" vertical="center" indent="1"/>
    </xf>
    <xf numFmtId="175" fontId="2" fillId="0" borderId="11" xfId="47" applyNumberFormat="1" applyFont="1" applyBorder="1" applyAlignment="1">
      <alignment horizontal="right" vertical="center" indent="1"/>
    </xf>
    <xf numFmtId="175" fontId="2" fillId="0" borderId="17" xfId="47" applyNumberFormat="1" applyFont="1" applyBorder="1" applyAlignment="1">
      <alignment horizontal="right" vertical="center" indent="1"/>
    </xf>
    <xf numFmtId="175" fontId="2" fillId="0" borderId="18" xfId="47" applyNumberFormat="1" applyFont="1" applyBorder="1" applyAlignment="1">
      <alignment horizontal="right" vertical="center" indent="1"/>
    </xf>
    <xf numFmtId="175" fontId="2" fillId="0" borderId="51" xfId="47" applyNumberFormat="1" applyFont="1" applyBorder="1" applyAlignment="1">
      <alignment horizontal="right" vertical="center" indent="1"/>
    </xf>
    <xf numFmtId="175" fontId="2" fillId="0" borderId="16" xfId="47" applyNumberFormat="1" applyFont="1" applyBorder="1" applyAlignment="1">
      <alignment horizontal="right" vertical="center" indent="1"/>
    </xf>
    <xf numFmtId="175" fontId="2" fillId="0" borderId="0" xfId="47" applyNumberFormat="1" applyFont="1" applyBorder="1" applyAlignment="1">
      <alignment horizontal="right" vertical="center" indent="1"/>
    </xf>
    <xf numFmtId="175" fontId="2" fillId="0" borderId="10" xfId="47" applyNumberFormat="1" applyFont="1" applyBorder="1" applyAlignment="1">
      <alignment horizontal="right" vertical="center" indent="1"/>
    </xf>
    <xf numFmtId="175" fontId="1" fillId="0" borderId="16" xfId="47" applyNumberFormat="1" applyFont="1" applyBorder="1" applyAlignment="1">
      <alignment horizontal="right" vertical="center" indent="1"/>
    </xf>
    <xf numFmtId="175" fontId="1" fillId="0" borderId="0" xfId="47" applyNumberFormat="1" applyFont="1" applyBorder="1" applyAlignment="1">
      <alignment horizontal="right" vertical="center" indent="1"/>
    </xf>
    <xf numFmtId="175" fontId="1" fillId="0" borderId="10" xfId="47" applyNumberFormat="1" applyFont="1" applyBorder="1" applyAlignment="1">
      <alignment horizontal="right" vertical="center" indent="1"/>
    </xf>
    <xf numFmtId="175" fontId="1" fillId="0" borderId="16" xfId="47" applyNumberFormat="1" applyFont="1" applyBorder="1" applyAlignment="1">
      <alignment horizontal="right" vertical="center" wrapText="1" indent="1"/>
    </xf>
    <xf numFmtId="175" fontId="1" fillId="0" borderId="0" xfId="47" applyNumberFormat="1" applyFont="1" applyBorder="1" applyAlignment="1">
      <alignment horizontal="right" vertical="center" wrapText="1" indent="1"/>
    </xf>
    <xf numFmtId="175" fontId="1" fillId="0" borderId="10" xfId="47" applyNumberFormat="1" applyFont="1" applyBorder="1" applyAlignment="1">
      <alignment horizontal="right" vertical="center" wrapText="1" indent="1"/>
    </xf>
    <xf numFmtId="175" fontId="1" fillId="0" borderId="19" xfId="47" applyNumberFormat="1" applyFont="1" applyBorder="1" applyAlignment="1">
      <alignment horizontal="right" vertical="center" indent="1"/>
    </xf>
    <xf numFmtId="175" fontId="1" fillId="0" borderId="56" xfId="47" applyNumberFormat="1" applyFont="1" applyBorder="1" applyAlignment="1">
      <alignment horizontal="right" vertical="center" indent="1"/>
    </xf>
    <xf numFmtId="175" fontId="1" fillId="0" borderId="25" xfId="47" applyNumberFormat="1" applyFont="1" applyBorder="1" applyAlignment="1">
      <alignment horizontal="right" vertical="center" indent="1"/>
    </xf>
    <xf numFmtId="175" fontId="2" fillId="0" borderId="14" xfId="47" applyNumberFormat="1" applyFont="1" applyBorder="1" applyAlignment="1">
      <alignment horizontal="right" vertical="center" indent="1"/>
    </xf>
    <xf numFmtId="175" fontId="2" fillId="0" borderId="57" xfId="47" applyNumberFormat="1" applyFont="1" applyBorder="1" applyAlignment="1">
      <alignment horizontal="right" vertical="center" indent="1"/>
    </xf>
    <xf numFmtId="175" fontId="2" fillId="0" borderId="23" xfId="47" applyNumberFormat="1" applyFont="1" applyBorder="1" applyAlignment="1">
      <alignment horizontal="right" vertical="center" indent="1"/>
    </xf>
    <xf numFmtId="175" fontId="1" fillId="0" borderId="10" xfId="47" applyNumberFormat="1" applyFont="1" applyFill="1" applyBorder="1" applyAlignment="1">
      <alignment horizontal="right" vertical="center" indent="1"/>
    </xf>
    <xf numFmtId="175" fontId="1" fillId="0" borderId="16" xfId="47" applyNumberFormat="1" applyFont="1" applyFill="1" applyBorder="1" applyAlignment="1">
      <alignment horizontal="right" vertical="center" indent="1"/>
    </xf>
    <xf numFmtId="175" fontId="1" fillId="0" borderId="10" xfId="47" applyNumberFormat="1" applyFont="1" applyFill="1" applyBorder="1" applyAlignment="1">
      <alignment horizontal="right" vertical="center" wrapText="1" indent="1"/>
    </xf>
    <xf numFmtId="175" fontId="1" fillId="0" borderId="16" xfId="47" applyNumberFormat="1" applyFont="1" applyFill="1" applyBorder="1" applyAlignment="1">
      <alignment horizontal="right" vertical="center" wrapText="1" indent="1"/>
    </xf>
    <xf numFmtId="175" fontId="1" fillId="0" borderId="25" xfId="47" applyNumberFormat="1" applyFont="1" applyFill="1" applyBorder="1" applyAlignment="1">
      <alignment horizontal="right" vertical="center" wrapText="1" indent="1"/>
    </xf>
    <xf numFmtId="175" fontId="1" fillId="0" borderId="19" xfId="47" applyNumberFormat="1" applyFont="1" applyFill="1" applyBorder="1" applyAlignment="1">
      <alignment horizontal="right" vertical="center" wrapText="1" indent="1"/>
    </xf>
    <xf numFmtId="175" fontId="1" fillId="0" borderId="25" xfId="47" applyNumberFormat="1" applyFont="1" applyBorder="1" applyAlignment="1">
      <alignment horizontal="right" vertical="center" wrapText="1" indent="1"/>
    </xf>
    <xf numFmtId="175" fontId="1" fillId="0" borderId="19" xfId="47" applyNumberFormat="1" applyFont="1" applyBorder="1" applyAlignment="1">
      <alignment horizontal="right" vertical="center" wrapText="1" inden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175" fontId="1" fillId="33" borderId="22" xfId="47" applyNumberFormat="1" applyFont="1" applyFill="1" applyBorder="1" applyAlignment="1" quotePrefix="1">
      <alignment horizontal="right" vertical="center" indent="2"/>
    </xf>
    <xf numFmtId="175" fontId="1" fillId="33" borderId="23" xfId="47" applyNumberFormat="1" applyFont="1" applyFill="1" applyBorder="1" applyAlignment="1" quotePrefix="1">
      <alignment horizontal="right" vertical="center" indent="2"/>
    </xf>
    <xf numFmtId="175" fontId="1" fillId="33" borderId="23" xfId="47" applyNumberFormat="1" applyFont="1" applyFill="1" applyBorder="1" applyAlignment="1">
      <alignment horizontal="right" vertical="center" indent="2"/>
    </xf>
    <xf numFmtId="175" fontId="1" fillId="33" borderId="31" xfId="47" applyNumberFormat="1" applyFont="1" applyFill="1" applyBorder="1" applyAlignment="1" quotePrefix="1">
      <alignment horizontal="right" vertical="center" indent="2"/>
    </xf>
    <xf numFmtId="175" fontId="1" fillId="0" borderId="22" xfId="47" applyNumberFormat="1" applyFont="1" applyBorder="1" applyAlignment="1" quotePrefix="1">
      <alignment horizontal="right" vertical="center" indent="2"/>
    </xf>
    <xf numFmtId="175" fontId="1" fillId="0" borderId="23" xfId="47" applyNumberFormat="1" applyFont="1" applyBorder="1" applyAlignment="1" quotePrefix="1">
      <alignment horizontal="right" vertical="center" indent="2"/>
    </xf>
    <xf numFmtId="175" fontId="1" fillId="0" borderId="23" xfId="47" applyNumberFormat="1" applyFont="1" applyBorder="1" applyAlignment="1">
      <alignment horizontal="right" vertical="center" indent="2"/>
    </xf>
    <xf numFmtId="175" fontId="1" fillId="0" borderId="31" xfId="47" applyNumberFormat="1" applyFont="1" applyBorder="1" applyAlignment="1" quotePrefix="1">
      <alignment horizontal="right" vertical="center" indent="2"/>
    </xf>
    <xf numFmtId="0" fontId="49" fillId="0" borderId="0" xfId="53">
      <alignment/>
      <protection/>
    </xf>
    <xf numFmtId="173" fontId="1" fillId="0" borderId="20" xfId="47" applyNumberFormat="1" applyFont="1" applyFill="1" applyBorder="1" applyAlignment="1">
      <alignment horizontal="center" vertical="center"/>
    </xf>
    <xf numFmtId="173" fontId="1" fillId="0" borderId="24" xfId="47" applyNumberFormat="1" applyFont="1" applyFill="1" applyBorder="1" applyAlignment="1">
      <alignment horizontal="center" vertical="center"/>
    </xf>
    <xf numFmtId="173" fontId="1" fillId="0" borderId="10" xfId="47" applyNumberFormat="1" applyFont="1" applyFill="1" applyBorder="1" applyAlignment="1">
      <alignment horizontal="center" vertical="center"/>
    </xf>
    <xf numFmtId="173" fontId="1" fillId="0" borderId="16" xfId="47" applyNumberFormat="1" applyFont="1" applyFill="1" applyBorder="1" applyAlignment="1">
      <alignment horizontal="center" vertical="center"/>
    </xf>
    <xf numFmtId="173" fontId="1" fillId="0" borderId="34" xfId="47" applyNumberFormat="1" applyFont="1" applyFill="1" applyBorder="1" applyAlignment="1">
      <alignment horizontal="center" vertical="center"/>
    </xf>
    <xf numFmtId="173" fontId="1" fillId="0" borderId="32" xfId="47" applyNumberFormat="1" applyFont="1" applyFill="1" applyBorder="1" applyAlignment="1">
      <alignment horizontal="center" vertical="center"/>
    </xf>
    <xf numFmtId="173" fontId="2" fillId="0" borderId="11" xfId="47" applyNumberFormat="1" applyFont="1" applyFill="1" applyBorder="1" applyAlignment="1">
      <alignment horizontal="center" vertical="center"/>
    </xf>
    <xf numFmtId="173" fontId="2" fillId="0" borderId="15" xfId="47" applyNumberFormat="1" applyFont="1" applyFill="1" applyBorder="1" applyAlignment="1">
      <alignment horizontal="center" vertical="center"/>
    </xf>
    <xf numFmtId="43" fontId="2" fillId="0" borderId="0" xfId="47" applyFont="1" applyFill="1" applyBorder="1" applyAlignment="1">
      <alignment horizontal="center"/>
    </xf>
    <xf numFmtId="0" fontId="0" fillId="0" borderId="0" xfId="0" applyFill="1" applyBorder="1" applyAlignment="1">
      <alignment wrapText="1"/>
    </xf>
    <xf numFmtId="2" fontId="0" fillId="0" borderId="0" xfId="0" applyNumberFormat="1" applyFont="1" applyFill="1" applyAlignment="1">
      <alignment horizontal="center"/>
    </xf>
    <xf numFmtId="175" fontId="1" fillId="0" borderId="23" xfId="47" applyNumberFormat="1" applyFont="1" applyBorder="1" applyAlignment="1">
      <alignment horizontal="right" vertical="center" wrapText="1" indent="1"/>
    </xf>
    <xf numFmtId="175" fontId="1" fillId="0" borderId="23" xfId="47" applyNumberFormat="1" applyFont="1" applyFill="1" applyBorder="1" applyAlignment="1">
      <alignment horizontal="right" vertical="center" indent="1"/>
    </xf>
    <xf numFmtId="175" fontId="1" fillId="0" borderId="23" xfId="47" applyNumberFormat="1" applyFont="1" applyFill="1" applyBorder="1" applyAlignment="1">
      <alignment horizontal="right" vertical="center" wrapText="1" indent="1"/>
    </xf>
    <xf numFmtId="175" fontId="1" fillId="0" borderId="58" xfId="47" applyNumberFormat="1" applyFont="1" applyFill="1" applyBorder="1" applyAlignment="1">
      <alignment horizontal="right" vertical="center" wrapText="1" indent="1"/>
    </xf>
    <xf numFmtId="175" fontId="1" fillId="0" borderId="23" xfId="47" applyNumberFormat="1" applyFont="1" applyBorder="1" applyAlignment="1">
      <alignment horizontal="right" vertical="center" indent="1"/>
    </xf>
    <xf numFmtId="175" fontId="1" fillId="0" borderId="58" xfId="47" applyNumberFormat="1" applyFont="1" applyBorder="1" applyAlignment="1">
      <alignment horizontal="right" vertical="center" wrapText="1" indent="1"/>
    </xf>
    <xf numFmtId="3" fontId="1" fillId="33" borderId="0" xfId="47" applyNumberFormat="1" applyFont="1" applyFill="1" applyBorder="1" applyAlignment="1">
      <alignment horizontal="right" vertical="center" wrapText="1"/>
    </xf>
    <xf numFmtId="3" fontId="1" fillId="33" borderId="0" xfId="47" applyNumberFormat="1" applyFont="1" applyFill="1" applyBorder="1" applyAlignment="1">
      <alignment horizontal="right" vertical="center"/>
    </xf>
    <xf numFmtId="0" fontId="49" fillId="0" borderId="0" xfId="53" applyBorder="1" applyAlignment="1">
      <alignment horizontal="left" indent="1"/>
      <protection/>
    </xf>
    <xf numFmtId="172" fontId="49" fillId="0" borderId="0" xfId="47" applyNumberFormat="1" applyFont="1" applyBorder="1" applyAlignment="1">
      <alignment/>
    </xf>
    <xf numFmtId="0" fontId="49" fillId="0" borderId="0" xfId="53" applyBorder="1" applyAlignment="1">
      <alignment horizontal="left"/>
      <protection/>
    </xf>
    <xf numFmtId="0" fontId="49" fillId="0" borderId="0" xfId="53" applyNumberFormat="1" applyBorder="1">
      <alignment/>
      <protection/>
    </xf>
    <xf numFmtId="0" fontId="49" fillId="0" borderId="0" xfId="53" applyBorder="1">
      <alignment/>
      <protection/>
    </xf>
    <xf numFmtId="3" fontId="1" fillId="0" borderId="0" xfId="47" applyNumberFormat="1" applyFont="1" applyBorder="1" applyAlignment="1">
      <alignment horizontal="right" vertical="center" wrapText="1" indent="1"/>
    </xf>
    <xf numFmtId="3" fontId="1" fillId="0" borderId="0" xfId="47" applyNumberFormat="1" applyFont="1" applyBorder="1" applyAlignment="1">
      <alignment horizontal="right" vertical="center" indent="1"/>
    </xf>
    <xf numFmtId="0" fontId="24" fillId="0" borderId="0" xfId="0" applyFont="1" applyBorder="1" applyAlignment="1">
      <alignment vertical="center" wrapText="1"/>
    </xf>
    <xf numFmtId="0" fontId="25" fillId="0" borderId="0" xfId="0" applyFont="1" applyAlignment="1">
      <alignment vertical="center" wrapText="1"/>
    </xf>
    <xf numFmtId="0" fontId="27" fillId="0" borderId="0" xfId="0" applyFont="1" applyAlignment="1">
      <alignment vertical="center" wrapText="1"/>
    </xf>
    <xf numFmtId="0" fontId="26" fillId="0" borderId="0" xfId="0" applyFont="1" applyAlignment="1">
      <alignment vertical="center" wrapText="1"/>
    </xf>
    <xf numFmtId="3" fontId="2" fillId="0" borderId="11" xfId="47"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36" xfId="0" applyFill="1" applyBorder="1" applyAlignment="1">
      <alignment horizontal="center" vertical="center"/>
    </xf>
    <xf numFmtId="173" fontId="2" fillId="0" borderId="26" xfId="47" applyNumberFormat="1" applyFont="1" applyFill="1" applyBorder="1" applyAlignment="1">
      <alignment horizontal="center" vertical="center"/>
    </xf>
    <xf numFmtId="0" fontId="0" fillId="0" borderId="14" xfId="0" applyFill="1" applyBorder="1" applyAlignment="1">
      <alignment horizontal="center" vertical="center"/>
    </xf>
    <xf numFmtId="3" fontId="2" fillId="0" borderId="13" xfId="47" applyNumberFormat="1" applyFont="1" applyFill="1" applyBorder="1" applyAlignment="1">
      <alignment horizontal="center" vertical="center"/>
    </xf>
    <xf numFmtId="173" fontId="2" fillId="0" borderId="13" xfId="47" applyNumberFormat="1" applyFont="1" applyFill="1" applyBorder="1" applyAlignment="1">
      <alignment horizontal="center" vertical="center"/>
    </xf>
    <xf numFmtId="0" fontId="1" fillId="0" borderId="0" xfId="0" applyFont="1" applyAlignment="1">
      <alignment wrapText="1"/>
    </xf>
    <xf numFmtId="0" fontId="7" fillId="0" borderId="0" xfId="0" applyFont="1" applyFill="1" applyAlignment="1">
      <alignment horizontal="left" wrapText="1"/>
    </xf>
    <xf numFmtId="0" fontId="2" fillId="0" borderId="11" xfId="0" applyFont="1" applyBorder="1" applyAlignment="1" quotePrefix="1">
      <alignment horizontal="left"/>
    </xf>
    <xf numFmtId="0" fontId="2" fillId="0" borderId="13" xfId="0" applyFont="1" applyBorder="1" applyAlignment="1" quotePrefix="1">
      <alignment horizontal="left"/>
    </xf>
    <xf numFmtId="0" fontId="2" fillId="0" borderId="14" xfId="0" applyFont="1" applyBorder="1" applyAlignment="1" quotePrefix="1">
      <alignment horizontal="left"/>
    </xf>
    <xf numFmtId="3" fontId="2" fillId="0" borderId="0" xfId="47" applyNumberFormat="1" applyFont="1" applyBorder="1" applyAlignment="1">
      <alignment horizont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172" fontId="2" fillId="0" borderId="11" xfId="47" applyNumberFormat="1" applyFont="1" applyFill="1" applyBorder="1" applyAlignment="1">
      <alignment horizontal="center"/>
    </xf>
    <xf numFmtId="172" fontId="2" fillId="0" borderId="13" xfId="47" applyNumberFormat="1" applyFont="1" applyFill="1" applyBorder="1" applyAlignment="1">
      <alignment horizontal="center"/>
    </xf>
    <xf numFmtId="172" fontId="2" fillId="0" borderId="26" xfId="47" applyNumberFormat="1" applyFont="1" applyFill="1" applyBorder="1" applyAlignment="1">
      <alignment horizontal="center"/>
    </xf>
    <xf numFmtId="172" fontId="2" fillId="0" borderId="14" xfId="47" applyNumberFormat="1" applyFont="1" applyFill="1" applyBorder="1" applyAlignment="1">
      <alignment horizontal="center"/>
    </xf>
    <xf numFmtId="49" fontId="2" fillId="0" borderId="11"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174" fontId="2" fillId="0" borderId="11" xfId="47" applyNumberFormat="1" applyFont="1" applyBorder="1" applyAlignment="1">
      <alignment horizontal="center"/>
    </xf>
    <xf numFmtId="174" fontId="2" fillId="0" borderId="13" xfId="47" applyNumberFormat="1" applyFont="1" applyBorder="1" applyAlignment="1">
      <alignment horizontal="center"/>
    </xf>
    <xf numFmtId="180" fontId="2" fillId="0" borderId="26" xfId="47" applyNumberFormat="1" applyFont="1" applyBorder="1" applyAlignment="1">
      <alignment horizontal="center"/>
    </xf>
    <xf numFmtId="180" fontId="2" fillId="0" borderId="13" xfId="47" applyNumberFormat="1" applyFont="1" applyBorder="1" applyAlignment="1">
      <alignment horizontal="center"/>
    </xf>
    <xf numFmtId="180" fontId="2" fillId="0" borderId="14" xfId="47" applyNumberFormat="1" applyFont="1" applyBorder="1" applyAlignment="1">
      <alignment horizontal="center"/>
    </xf>
    <xf numFmtId="0" fontId="2" fillId="0" borderId="24"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Fill="1" applyBorder="1" applyAlignment="1">
      <alignment horizontal="left"/>
    </xf>
    <xf numFmtId="0" fontId="2" fillId="0" borderId="14" xfId="0" applyFont="1" applyFill="1" applyBorder="1" applyAlignment="1">
      <alignment horizontal="left"/>
    </xf>
    <xf numFmtId="0" fontId="2" fillId="0" borderId="20" xfId="0" applyFont="1" applyBorder="1" applyAlignment="1">
      <alignment horizontal="center" vertical="center"/>
    </xf>
    <xf numFmtId="0" fontId="2" fillId="0" borderId="34" xfId="0" applyFont="1" applyBorder="1" applyAlignment="1">
      <alignment horizontal="center" vertical="center"/>
    </xf>
    <xf numFmtId="172" fontId="2" fillId="0" borderId="11" xfId="47" applyNumberFormat="1" applyFont="1" applyBorder="1" applyAlignment="1">
      <alignment horizontal="center" vertical="center"/>
    </xf>
    <xf numFmtId="172" fontId="2" fillId="0" borderId="13" xfId="47" applyNumberFormat="1" applyFont="1" applyBorder="1" applyAlignment="1">
      <alignment horizontal="center" vertical="center"/>
    </xf>
    <xf numFmtId="172" fontId="2" fillId="0" borderId="36" xfId="47" applyNumberFormat="1" applyFont="1" applyBorder="1" applyAlignment="1">
      <alignment horizontal="center" vertical="center"/>
    </xf>
    <xf numFmtId="172" fontId="2" fillId="0" borderId="14" xfId="47" applyNumberFormat="1" applyFont="1" applyBorder="1" applyAlignment="1">
      <alignment horizontal="center" vertical="center"/>
    </xf>
    <xf numFmtId="0" fontId="1" fillId="0" borderId="21" xfId="0" applyFont="1" applyBorder="1" applyAlignment="1">
      <alignment vertical="top" wrapText="1"/>
    </xf>
    <xf numFmtId="0" fontId="0" fillId="0" borderId="21" xfId="0" applyBorder="1" applyAlignment="1">
      <alignment wrapText="1"/>
    </xf>
    <xf numFmtId="0" fontId="7" fillId="0" borderId="0" xfId="0" applyFont="1" applyAlignment="1">
      <alignment horizontal="left" wrapText="1"/>
    </xf>
    <xf numFmtId="0" fontId="2" fillId="0" borderId="24" xfId="0" applyFont="1" applyBorder="1" applyAlignment="1">
      <alignment horizontal="center" vertical="center" wrapText="1"/>
    </xf>
    <xf numFmtId="0" fontId="2" fillId="0" borderId="32" xfId="0" applyFont="1" applyBorder="1" applyAlignment="1">
      <alignment horizontal="center" vertical="center" wrapText="1"/>
    </xf>
    <xf numFmtId="1" fontId="2" fillId="0" borderId="11" xfId="47" applyNumberFormat="1" applyFont="1" applyBorder="1" applyAlignment="1">
      <alignment horizontal="center" vertical="center" wrapText="1"/>
    </xf>
    <xf numFmtId="1" fontId="2" fillId="0" borderId="13" xfId="47" applyNumberFormat="1" applyFont="1" applyBorder="1" applyAlignment="1">
      <alignment horizontal="center" vertical="center" wrapText="1"/>
    </xf>
    <xf numFmtId="1" fontId="2" fillId="0" borderId="14" xfId="47" applyNumberFormat="1" applyFont="1" applyBorder="1" applyAlignment="1">
      <alignment horizontal="center" vertical="center" wrapText="1"/>
    </xf>
    <xf numFmtId="1" fontId="2" fillId="0" borderId="11" xfId="47" applyNumberFormat="1" applyFont="1" applyBorder="1" applyAlignment="1">
      <alignment horizontal="center" vertical="center"/>
    </xf>
    <xf numFmtId="1" fontId="2" fillId="0" borderId="13" xfId="47" applyNumberFormat="1" applyFont="1" applyBorder="1" applyAlignment="1">
      <alignment horizontal="center" vertical="center"/>
    </xf>
    <xf numFmtId="1" fontId="2" fillId="0" borderId="14" xfId="47" applyNumberFormat="1" applyFont="1" applyBorder="1" applyAlignment="1">
      <alignment horizontal="center" vertical="center"/>
    </xf>
    <xf numFmtId="172" fontId="2" fillId="0" borderId="24" xfId="47" applyNumberFormat="1" applyFont="1" applyFill="1" applyBorder="1" applyAlignment="1">
      <alignment horizontal="center" vertical="center" wrapText="1"/>
    </xf>
    <xf numFmtId="172" fontId="2" fillId="0" borderId="32" xfId="47" applyNumberFormat="1" applyFont="1" applyFill="1" applyBorder="1" applyAlignment="1">
      <alignment horizontal="center" vertical="center" wrapText="1"/>
    </xf>
    <xf numFmtId="0" fontId="1" fillId="0" borderId="0" xfId="0" applyFont="1" applyBorder="1" applyAlignment="1">
      <alignment vertical="top" wrapText="1"/>
    </xf>
    <xf numFmtId="0" fontId="0" fillId="0" borderId="0" xfId="0" applyBorder="1" applyAlignment="1">
      <alignment wrapText="1"/>
    </xf>
    <xf numFmtId="173" fontId="2" fillId="0" borderId="11" xfId="47" applyNumberFormat="1" applyFont="1" applyBorder="1" applyAlignment="1">
      <alignment horizontal="center" vertical="center"/>
    </xf>
    <xf numFmtId="173" fontId="2" fillId="0" borderId="13" xfId="47" applyNumberFormat="1" applyFont="1" applyBorder="1" applyAlignment="1">
      <alignment horizontal="center" vertical="center"/>
    </xf>
    <xf numFmtId="173" fontId="2" fillId="0" borderId="14" xfId="47" applyNumberFormat="1" applyFont="1" applyBorder="1" applyAlignment="1">
      <alignment horizontal="center" vertical="center"/>
    </xf>
    <xf numFmtId="172" fontId="2" fillId="0" borderId="26" xfId="47" applyNumberFormat="1" applyFont="1" applyBorder="1" applyAlignment="1">
      <alignment horizontal="center" vertical="center"/>
    </xf>
    <xf numFmtId="0" fontId="2" fillId="0" borderId="13" xfId="0" applyFont="1" applyFill="1" applyBorder="1" applyAlignment="1">
      <alignment horizontal="left"/>
    </xf>
    <xf numFmtId="173" fontId="2" fillId="0" borderId="24" xfId="47" applyNumberFormat="1" applyFont="1" applyFill="1" applyBorder="1" applyAlignment="1">
      <alignment horizontal="center" vertical="center" wrapText="1"/>
    </xf>
    <xf numFmtId="173" fontId="2" fillId="0" borderId="32" xfId="47"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1" xfId="0" applyFont="1" applyFill="1" applyBorder="1" applyAlignment="1">
      <alignment horizontal="center" vertical="center" wrapText="1"/>
    </xf>
    <xf numFmtId="172" fontId="2" fillId="0" borderId="11" xfId="47" applyNumberFormat="1" applyFont="1" applyFill="1" applyBorder="1" applyAlignment="1">
      <alignment horizontal="center" vertical="center" wrapText="1"/>
    </xf>
    <xf numFmtId="172" fontId="2" fillId="0" borderId="13" xfId="47" applyNumberFormat="1" applyFont="1" applyFill="1" applyBorder="1" applyAlignment="1">
      <alignment horizontal="center" vertical="center" wrapText="1"/>
    </xf>
    <xf numFmtId="172" fontId="2" fillId="0" borderId="14" xfId="47" applyNumberFormat="1" applyFont="1" applyFill="1" applyBorder="1" applyAlignment="1">
      <alignment horizontal="center" vertical="center" wrapText="1"/>
    </xf>
    <xf numFmtId="0" fontId="0" fillId="0" borderId="0" xfId="0" applyAlignment="1">
      <alignment wrapText="1"/>
    </xf>
    <xf numFmtId="0" fontId="22" fillId="0" borderId="0" xfId="45" applyFont="1" applyAlignment="1" applyProtection="1">
      <alignment horizontal="center"/>
      <protection/>
    </xf>
    <xf numFmtId="0" fontId="22" fillId="0" borderId="0" xfId="45" applyFont="1" applyAlignment="1" applyProtection="1">
      <alignment/>
      <protection/>
    </xf>
    <xf numFmtId="1" fontId="2" fillId="0" borderId="11" xfId="0" applyNumberFormat="1" applyFont="1" applyBorder="1" applyAlignment="1">
      <alignment horizontal="center" vertical="center" wrapText="1"/>
    </xf>
    <xf numFmtId="1" fontId="2" fillId="0" borderId="14" xfId="0" applyNumberFormat="1" applyFont="1" applyBorder="1" applyAlignment="1">
      <alignment horizontal="center" vertical="center" wrapText="1"/>
    </xf>
    <xf numFmtId="0" fontId="1" fillId="0" borderId="0" xfId="0" applyFont="1" applyAlignment="1">
      <alignment horizontal="left" wrapText="1"/>
    </xf>
    <xf numFmtId="0" fontId="1" fillId="0" borderId="0" xfId="0" applyFont="1" applyAlignment="1">
      <alignment/>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_hot2001" xfId="49"/>
    <cellStyle name="Currency" xfId="50"/>
    <cellStyle name="Currency [0]" xfId="51"/>
    <cellStyle name="Neutre" xfId="52"/>
    <cellStyle name="Normal 2" xfId="53"/>
    <cellStyle name="Normal 2 2" xfId="54"/>
    <cellStyle name="Normal_H31-H32pb"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dxfs count="2">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4"/>
  <sheetViews>
    <sheetView zoomScalePageLayoutView="0" workbookViewId="0" topLeftCell="A1">
      <selection activeCell="A5" sqref="A5"/>
    </sheetView>
  </sheetViews>
  <sheetFormatPr defaultColWidth="11.421875" defaultRowHeight="12.75"/>
  <sheetData>
    <row r="2" spans="1:12" ht="15">
      <c r="A2" s="866"/>
      <c r="B2" s="867"/>
      <c r="C2" s="867"/>
      <c r="D2" s="867"/>
      <c r="E2" s="867"/>
      <c r="F2" s="867"/>
      <c r="G2" s="867"/>
      <c r="H2" s="867"/>
      <c r="I2" s="867"/>
      <c r="J2" s="867"/>
      <c r="K2" s="867"/>
      <c r="L2" s="867"/>
    </row>
    <row r="4" spans="1:12" ht="311.25" customHeight="1">
      <c r="A4" s="868" t="s">
        <v>412</v>
      </c>
      <c r="B4" s="869"/>
      <c r="C4" s="869"/>
      <c r="D4" s="869"/>
      <c r="E4" s="869"/>
      <c r="F4" s="869"/>
      <c r="G4" s="869"/>
      <c r="H4" s="869"/>
      <c r="I4" s="869"/>
      <c r="J4" s="869"/>
      <c r="K4" s="869"/>
      <c r="L4" s="869"/>
    </row>
  </sheetData>
  <sheetProtection/>
  <mergeCells count="2">
    <mergeCell ref="A2:L2"/>
    <mergeCell ref="A4:L4"/>
  </mergeCells>
  <printOptions/>
  <pageMargins left="0.7874015748031497" right="0.7874015748031497" top="0.984251968503937" bottom="0.984251968503937" header="0.5118110236220472" footer="0.5118110236220472"/>
  <pageSetup fitToHeight="1" fitToWidth="1" horizontalDpi="600" verticalDpi="600" orientation="landscape" paperSize="9" scale="95" r:id="rId1"/>
  <headerFooter alignWithMargins="0">
    <oddFooter>&amp;C&amp;F
&amp;A&amp;R&amp;D</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129"/>
  <sheetViews>
    <sheetView showGridLines="0" zoomScalePageLayoutView="0" workbookViewId="0" topLeftCell="A1">
      <selection activeCell="X1" sqref="X1:AB16384"/>
    </sheetView>
  </sheetViews>
  <sheetFormatPr defaultColWidth="11.421875" defaultRowHeight="12.75"/>
  <cols>
    <col min="1" max="1" width="4.28125" style="13" customWidth="1"/>
    <col min="2" max="2" width="21.57421875" style="16" customWidth="1"/>
    <col min="3" max="3" width="12.57421875" style="8" customWidth="1"/>
    <col min="4" max="4" width="13.7109375" style="8" customWidth="1"/>
    <col min="5" max="5" width="7.7109375" style="8" customWidth="1"/>
    <col min="6" max="6" width="6.421875" style="8" customWidth="1"/>
    <col min="7" max="7" width="10.00390625" style="8" customWidth="1"/>
    <col min="8" max="8" width="16.57421875" style="16" customWidth="1"/>
    <col min="9" max="9" width="13.8515625" style="8" customWidth="1"/>
    <col min="10" max="10" width="13.00390625" style="8" customWidth="1"/>
    <col min="11" max="11" width="8.421875" style="8" customWidth="1"/>
    <col min="12" max="12" width="14.7109375" style="168" customWidth="1"/>
    <col min="13" max="13" width="10.57421875" style="168" customWidth="1"/>
    <col min="14" max="16384" width="11.57421875" style="8" customWidth="1"/>
  </cols>
  <sheetData>
    <row r="1" spans="1:13" s="321" customFormat="1" ht="11.25">
      <c r="A1" s="343"/>
      <c r="B1" s="325"/>
      <c r="H1" s="325"/>
      <c r="J1" s="322" t="s">
        <v>363</v>
      </c>
      <c r="L1" s="342"/>
      <c r="M1" s="342"/>
    </row>
    <row r="2" spans="1:13" s="321" customFormat="1" ht="12">
      <c r="A2" s="129" t="s">
        <v>420</v>
      </c>
      <c r="B2" s="325"/>
      <c r="H2" s="325"/>
      <c r="L2" s="342"/>
      <c r="M2" s="342"/>
    </row>
    <row r="3" ht="7.5" customHeight="1"/>
    <row r="4" spans="1:11" ht="12.75">
      <c r="A4" s="130" t="s">
        <v>268</v>
      </c>
      <c r="B4" s="130"/>
      <c r="C4" s="131"/>
      <c r="D4" s="131"/>
      <c r="E4" s="131"/>
      <c r="F4" s="131"/>
      <c r="G4" s="131"/>
      <c r="H4" s="130"/>
      <c r="I4" s="131"/>
      <c r="J4" s="131"/>
      <c r="K4" s="131"/>
    </row>
    <row r="5" spans="1:11" ht="5.25" customHeight="1">
      <c r="A5" s="197"/>
      <c r="B5" s="130"/>
      <c r="C5" s="131"/>
      <c r="D5" s="131"/>
      <c r="E5" s="131"/>
      <c r="F5" s="117"/>
      <c r="G5" s="117"/>
      <c r="H5" s="257"/>
      <c r="I5" s="560"/>
      <c r="J5" s="560"/>
      <c r="K5" s="117"/>
    </row>
    <row r="6" spans="1:13" ht="36" customHeight="1">
      <c r="A6" s="132"/>
      <c r="B6" s="284" t="s">
        <v>7</v>
      </c>
      <c r="C6" s="198" t="s">
        <v>410</v>
      </c>
      <c r="D6" s="199" t="s">
        <v>269</v>
      </c>
      <c r="E6" s="198" t="s">
        <v>263</v>
      </c>
      <c r="F6" s="132"/>
      <c r="G6" s="132"/>
      <c r="H6" s="414"/>
      <c r="I6" s="561"/>
      <c r="J6" s="562"/>
      <c r="K6" s="139"/>
      <c r="L6" s="139"/>
      <c r="M6" s="139"/>
    </row>
    <row r="7" spans="1:13" ht="11.25" customHeight="1">
      <c r="A7" s="197"/>
      <c r="B7" s="285" t="s">
        <v>9</v>
      </c>
      <c r="C7" s="360">
        <v>1861020</v>
      </c>
      <c r="D7" s="308">
        <f>'H2'!I7*2</f>
        <v>39596</v>
      </c>
      <c r="E7" s="200">
        <f>D7/C7*100</f>
        <v>2.1276504282597712</v>
      </c>
      <c r="F7" s="135"/>
      <c r="G7" s="307"/>
      <c r="H7" s="415"/>
      <c r="I7" s="563"/>
      <c r="J7" s="564"/>
      <c r="K7" s="11"/>
      <c r="L7" s="138"/>
      <c r="M7" s="170"/>
    </row>
    <row r="8" spans="1:13" ht="11.25" customHeight="1">
      <c r="A8" s="197"/>
      <c r="B8" s="286" t="s">
        <v>10</v>
      </c>
      <c r="C8" s="361">
        <v>3303392</v>
      </c>
      <c r="D8" s="309">
        <f>'H2'!I8*2</f>
        <v>62580</v>
      </c>
      <c r="E8" s="201">
        <f aca="true" t="shared" si="0" ref="E8:E27">D8/C8*100</f>
        <v>1.8944164059245767</v>
      </c>
      <c r="F8" s="135"/>
      <c r="G8" s="307"/>
      <c r="H8" s="415"/>
      <c r="I8" s="563"/>
      <c r="J8" s="564"/>
      <c r="K8" s="11"/>
      <c r="L8" s="138"/>
      <c r="M8" s="170"/>
    </row>
    <row r="9" spans="1:13" ht="11.25" customHeight="1">
      <c r="A9" s="197"/>
      <c r="B9" s="286" t="s">
        <v>11</v>
      </c>
      <c r="C9" s="361">
        <v>1355630</v>
      </c>
      <c r="D9" s="309">
        <f>'H2'!I9*2</f>
        <v>28750</v>
      </c>
      <c r="E9" s="201">
        <f t="shared" si="0"/>
        <v>2.120785169994763</v>
      </c>
      <c r="F9" s="135"/>
      <c r="G9" s="307"/>
      <c r="H9" s="415"/>
      <c r="I9" s="563"/>
      <c r="J9" s="564"/>
      <c r="K9" s="11"/>
      <c r="L9" s="138"/>
      <c r="M9" s="170"/>
    </row>
    <row r="10" spans="1:13" ht="11.25" customHeight="1">
      <c r="A10" s="197"/>
      <c r="B10" s="286" t="s">
        <v>13</v>
      </c>
      <c r="C10" s="361">
        <v>1643931</v>
      </c>
      <c r="D10" s="309">
        <f>'H2'!I10*2</f>
        <v>33236</v>
      </c>
      <c r="E10" s="201">
        <f t="shared" si="0"/>
        <v>2.021739355240579</v>
      </c>
      <c r="F10" s="135"/>
      <c r="G10" s="307"/>
      <c r="H10" s="415"/>
      <c r="I10" s="563"/>
      <c r="J10" s="564"/>
      <c r="K10" s="11"/>
      <c r="L10" s="138"/>
      <c r="M10" s="170"/>
    </row>
    <row r="11" spans="1:13" ht="11.25" customHeight="1">
      <c r="A11" s="197"/>
      <c r="B11" s="286" t="s">
        <v>14</v>
      </c>
      <c r="C11" s="361">
        <v>3259659</v>
      </c>
      <c r="D11" s="309">
        <f>'H2'!I11*2</f>
        <v>52726</v>
      </c>
      <c r="E11" s="201">
        <f t="shared" si="0"/>
        <v>1.6175311589341095</v>
      </c>
      <c r="F11" s="135"/>
      <c r="G11" s="307"/>
      <c r="H11" s="415"/>
      <c r="I11" s="563"/>
      <c r="J11" s="564"/>
      <c r="K11" s="11"/>
      <c r="L11" s="138"/>
      <c r="M11" s="170"/>
    </row>
    <row r="12" spans="1:13" ht="11.25" customHeight="1">
      <c r="A12" s="197"/>
      <c r="B12" s="286" t="s">
        <v>15</v>
      </c>
      <c r="C12" s="361">
        <v>2572931</v>
      </c>
      <c r="D12" s="309">
        <f>'H2'!I12*2</f>
        <v>39494</v>
      </c>
      <c r="E12" s="201">
        <f t="shared" si="0"/>
        <v>1.5349809225354274</v>
      </c>
      <c r="F12" s="135"/>
      <c r="G12" s="307"/>
      <c r="H12" s="415"/>
      <c r="I12" s="563"/>
      <c r="J12" s="564"/>
      <c r="K12" s="11"/>
      <c r="L12" s="138"/>
      <c r="M12" s="170"/>
    </row>
    <row r="13" spans="1:13" ht="11.25" customHeight="1">
      <c r="A13" s="197"/>
      <c r="B13" s="286" t="s">
        <v>16</v>
      </c>
      <c r="C13" s="361">
        <v>1333497</v>
      </c>
      <c r="D13" s="309">
        <f>'H2'!I13*2</f>
        <v>20208</v>
      </c>
      <c r="E13" s="201">
        <f t="shared" si="0"/>
        <v>1.5154139829335949</v>
      </c>
      <c r="F13" s="135"/>
      <c r="G13" s="307"/>
      <c r="H13" s="415"/>
      <c r="I13" s="563"/>
      <c r="J13" s="564"/>
      <c r="K13" s="11"/>
      <c r="L13" s="138"/>
      <c r="M13" s="170"/>
    </row>
    <row r="14" spans="1:13" ht="11.25" customHeight="1">
      <c r="A14" s="197"/>
      <c r="B14" s="286" t="s">
        <v>17</v>
      </c>
      <c r="C14" s="361">
        <v>322120</v>
      </c>
      <c r="D14" s="309">
        <f>'H2'!I14*2</f>
        <v>22990</v>
      </c>
      <c r="E14" s="201">
        <f t="shared" si="0"/>
        <v>7.137091767043338</v>
      </c>
      <c r="F14" s="135"/>
      <c r="G14" s="307"/>
      <c r="H14" s="415"/>
      <c r="I14" s="563"/>
      <c r="J14" s="564"/>
      <c r="K14" s="11"/>
      <c r="L14" s="138"/>
      <c r="M14" s="170"/>
    </row>
    <row r="15" spans="1:13" ht="11.25" customHeight="1">
      <c r="A15" s="197"/>
      <c r="B15" s="286" t="s">
        <v>18</v>
      </c>
      <c r="C15" s="361">
        <v>1177906</v>
      </c>
      <c r="D15" s="309">
        <f>'H2'!I15*2</f>
        <v>14722</v>
      </c>
      <c r="E15" s="201">
        <f t="shared" si="0"/>
        <v>1.2498450640373682</v>
      </c>
      <c r="F15" s="135"/>
      <c r="G15" s="307"/>
      <c r="H15" s="415"/>
      <c r="I15" s="563"/>
      <c r="J15" s="564"/>
      <c r="K15" s="11"/>
      <c r="L15" s="138"/>
      <c r="M15" s="170"/>
    </row>
    <row r="16" spans="1:13" ht="11.25" customHeight="1">
      <c r="A16" s="197"/>
      <c r="B16" s="286" t="s">
        <v>399</v>
      </c>
      <c r="C16" s="361">
        <v>11978363</v>
      </c>
      <c r="D16" s="309">
        <f>'H2'!I16*2</f>
        <v>302212</v>
      </c>
      <c r="E16" s="201">
        <f t="shared" si="0"/>
        <v>2.5229824809951076</v>
      </c>
      <c r="F16" s="135"/>
      <c r="G16" s="307"/>
      <c r="H16" s="415"/>
      <c r="I16" s="563"/>
      <c r="J16" s="564"/>
      <c r="K16" s="11"/>
      <c r="L16" s="138"/>
      <c r="M16" s="170"/>
    </row>
    <row r="17" spans="1:13" ht="11.25" customHeight="1">
      <c r="A17" s="197"/>
      <c r="B17" s="286" t="s">
        <v>20</v>
      </c>
      <c r="C17" s="361">
        <v>2727286</v>
      </c>
      <c r="D17" s="309">
        <f>'H2'!I17*2</f>
        <v>54766</v>
      </c>
      <c r="E17" s="201">
        <f t="shared" si="0"/>
        <v>2.0080768940257827</v>
      </c>
      <c r="F17" s="135"/>
      <c r="G17" s="307"/>
      <c r="H17" s="415"/>
      <c r="I17" s="563"/>
      <c r="J17" s="564"/>
      <c r="K17" s="11"/>
      <c r="L17" s="138"/>
      <c r="M17" s="170"/>
    </row>
    <row r="18" spans="1:13" ht="11.25" customHeight="1">
      <c r="A18" s="197"/>
      <c r="B18" s="286" t="s">
        <v>21</v>
      </c>
      <c r="C18" s="361">
        <v>741047</v>
      </c>
      <c r="D18" s="309">
        <f>'H2'!I18*2</f>
        <v>10960</v>
      </c>
      <c r="E18" s="201">
        <f t="shared" si="0"/>
        <v>1.478988512199631</v>
      </c>
      <c r="F18" s="135"/>
      <c r="G18" s="307"/>
      <c r="H18" s="415"/>
      <c r="I18" s="563"/>
      <c r="J18" s="564"/>
      <c r="K18" s="11"/>
      <c r="L18" s="138"/>
      <c r="M18" s="170"/>
    </row>
    <row r="19" spans="1:13" ht="11.25" customHeight="1">
      <c r="A19" s="197"/>
      <c r="B19" s="286" t="s">
        <v>22</v>
      </c>
      <c r="C19" s="361">
        <v>2350657</v>
      </c>
      <c r="D19" s="309">
        <f>'H2'!I19*2</f>
        <v>27560</v>
      </c>
      <c r="E19" s="201">
        <f t="shared" si="0"/>
        <v>1.1724381736680425</v>
      </c>
      <c r="F19" s="135"/>
      <c r="G19" s="307"/>
      <c r="H19" s="415"/>
      <c r="I19" s="563"/>
      <c r="J19" s="564"/>
      <c r="K19" s="11"/>
      <c r="L19" s="138"/>
      <c r="M19" s="170"/>
    </row>
    <row r="20" spans="1:13" ht="11.25" customHeight="1">
      <c r="A20" s="197"/>
      <c r="B20" s="286" t="s">
        <v>228</v>
      </c>
      <c r="C20" s="361">
        <v>2946507</v>
      </c>
      <c r="D20" s="309">
        <f>'H2'!I20*2</f>
        <v>76670</v>
      </c>
      <c r="E20" s="201">
        <f t="shared" si="0"/>
        <v>2.6020640711187855</v>
      </c>
      <c r="F20" s="135"/>
      <c r="G20" s="307"/>
      <c r="H20" s="415"/>
      <c r="I20" s="563"/>
      <c r="J20" s="564"/>
      <c r="K20" s="11"/>
      <c r="L20" s="138"/>
      <c r="M20" s="170"/>
    </row>
    <row r="21" spans="1:13" ht="11.25" customHeight="1">
      <c r="A21" s="197"/>
      <c r="B21" s="286" t="s">
        <v>23</v>
      </c>
      <c r="C21" s="361">
        <v>4052156</v>
      </c>
      <c r="D21" s="309">
        <f>'H2'!I21*2</f>
        <v>40384</v>
      </c>
      <c r="E21" s="201">
        <f t="shared" si="0"/>
        <v>0.996605263963184</v>
      </c>
      <c r="F21" s="135"/>
      <c r="G21" s="307"/>
      <c r="H21" s="415"/>
      <c r="I21" s="563"/>
      <c r="J21" s="564"/>
      <c r="K21" s="11"/>
      <c r="L21" s="138"/>
      <c r="M21" s="170"/>
    </row>
    <row r="22" spans="1:13" ht="11.25" customHeight="1">
      <c r="A22" s="197"/>
      <c r="B22" s="286" t="s">
        <v>12</v>
      </c>
      <c r="C22" s="361">
        <v>1479242</v>
      </c>
      <c r="D22" s="309">
        <f>'H2'!I22*2</f>
        <v>30310</v>
      </c>
      <c r="E22" s="201">
        <f t="shared" si="0"/>
        <v>2.049022404718092</v>
      </c>
      <c r="F22" s="135"/>
      <c r="G22" s="307"/>
      <c r="H22" s="415"/>
      <c r="I22" s="563"/>
      <c r="J22" s="564"/>
      <c r="K22" s="11"/>
      <c r="L22" s="138"/>
      <c r="M22" s="170"/>
    </row>
    <row r="23" spans="1:13" ht="11.25" customHeight="1">
      <c r="A23" s="197"/>
      <c r="B23" s="286" t="s">
        <v>19</v>
      </c>
      <c r="C23" s="361">
        <v>1848102</v>
      </c>
      <c r="D23" s="309">
        <f>'H2'!I23*2</f>
        <v>19416</v>
      </c>
      <c r="E23" s="201">
        <f t="shared" si="0"/>
        <v>1.050591363463705</v>
      </c>
      <c r="F23" s="135"/>
      <c r="G23" s="307"/>
      <c r="H23" s="415"/>
      <c r="I23" s="563"/>
      <c r="J23" s="564"/>
      <c r="K23" s="11"/>
      <c r="L23" s="138"/>
      <c r="M23" s="170"/>
    </row>
    <row r="24" spans="1:13" ht="11.25" customHeight="1">
      <c r="A24" s="197"/>
      <c r="B24" s="286" t="s">
        <v>264</v>
      </c>
      <c r="C24" s="361">
        <v>3658351</v>
      </c>
      <c r="D24" s="309">
        <f>'H2'!I24*2</f>
        <v>46164</v>
      </c>
      <c r="E24" s="201">
        <f t="shared" si="0"/>
        <v>1.2618800109666897</v>
      </c>
      <c r="F24" s="135"/>
      <c r="G24" s="307"/>
      <c r="H24" s="415"/>
      <c r="I24" s="563"/>
      <c r="J24" s="564"/>
      <c r="K24" s="11"/>
      <c r="L24" s="138"/>
      <c r="M24" s="170"/>
    </row>
    <row r="25" spans="1:13" ht="11.25" customHeight="1">
      <c r="A25" s="197"/>
      <c r="B25" s="286" t="s">
        <v>24</v>
      </c>
      <c r="C25" s="361">
        <v>1924737</v>
      </c>
      <c r="D25" s="309">
        <f>'H2'!I25*2</f>
        <v>18532</v>
      </c>
      <c r="E25" s="201">
        <f t="shared" si="0"/>
        <v>0.9628328441755939</v>
      </c>
      <c r="F25" s="135"/>
      <c r="G25" s="307"/>
      <c r="H25" s="415"/>
      <c r="I25" s="563"/>
      <c r="J25" s="564"/>
      <c r="K25" s="11"/>
      <c r="L25" s="138"/>
      <c r="M25" s="170"/>
    </row>
    <row r="26" spans="1:13" ht="11.25" customHeight="1">
      <c r="A26" s="197"/>
      <c r="B26" s="286" t="s">
        <v>25</v>
      </c>
      <c r="C26" s="361">
        <v>1792159</v>
      </c>
      <c r="D26" s="309">
        <f>'H2'!I26*2</f>
        <v>31166</v>
      </c>
      <c r="E26" s="201">
        <f t="shared" si="0"/>
        <v>1.7390198079523078</v>
      </c>
      <c r="F26" s="135"/>
      <c r="G26" s="307"/>
      <c r="H26" s="415"/>
      <c r="I26" s="563"/>
      <c r="J26" s="564"/>
      <c r="K26" s="11"/>
      <c r="L26" s="138"/>
      <c r="M26" s="170"/>
    </row>
    <row r="27" spans="1:13" ht="11.25" customHeight="1">
      <c r="A27" s="197"/>
      <c r="B27" s="407" t="s">
        <v>396</v>
      </c>
      <c r="C27" s="361">
        <v>4937445</v>
      </c>
      <c r="D27" s="309">
        <f>'H2'!I27*2</f>
        <v>142420</v>
      </c>
      <c r="E27" s="201">
        <f t="shared" si="0"/>
        <v>2.8844878272061765</v>
      </c>
      <c r="F27" s="135"/>
      <c r="G27" s="307"/>
      <c r="H27" s="415"/>
      <c r="I27" s="563"/>
      <c r="J27" s="564"/>
      <c r="K27" s="11"/>
      <c r="L27" s="138"/>
      <c r="M27" s="170"/>
    </row>
    <row r="28" spans="1:13" ht="11.25" customHeight="1">
      <c r="A28" s="197"/>
      <c r="B28" s="287" t="s">
        <v>26</v>
      </c>
      <c r="C28" s="362">
        <v>6393470</v>
      </c>
      <c r="D28" s="310">
        <f>'H2'!I28*2</f>
        <v>139764</v>
      </c>
      <c r="E28" s="202">
        <f>D28/C28*100</f>
        <v>2.186042946944304</v>
      </c>
      <c r="F28" s="135"/>
      <c r="G28" s="307"/>
      <c r="H28" s="415"/>
      <c r="I28" s="563"/>
      <c r="J28" s="564"/>
      <c r="K28" s="11"/>
      <c r="L28" s="138"/>
      <c r="M28" s="170"/>
    </row>
    <row r="29" spans="1:13" ht="11.25" customHeight="1">
      <c r="A29" s="197"/>
      <c r="B29" s="288" t="s">
        <v>8</v>
      </c>
      <c r="C29" s="203">
        <v>63659608</v>
      </c>
      <c r="D29" s="203">
        <f>SUM(D7:D28)</f>
        <v>1254626</v>
      </c>
      <c r="E29" s="311">
        <f>D29/C29*100</f>
        <v>1.9708352586776845</v>
      </c>
      <c r="F29" s="135"/>
      <c r="G29" s="307"/>
      <c r="I29" s="564"/>
      <c r="J29" s="564"/>
      <c r="K29" s="11"/>
      <c r="L29" s="138"/>
      <c r="M29" s="171"/>
    </row>
    <row r="30" spans="1:11" ht="12.75">
      <c r="A30" s="133"/>
      <c r="B30" s="711" t="s">
        <v>486</v>
      </c>
      <c r="C30" s="257"/>
      <c r="D30" s="368"/>
      <c r="E30" s="117"/>
      <c r="F30" s="117"/>
      <c r="G30" s="140"/>
      <c r="J30" s="137"/>
      <c r="K30" s="81"/>
    </row>
    <row r="31" spans="1:11" ht="9.75" customHeight="1">
      <c r="A31" s="133"/>
      <c r="B31" s="134"/>
      <c r="C31" s="220"/>
      <c r="D31" s="135"/>
      <c r="E31" s="135"/>
      <c r="F31" s="135"/>
      <c r="G31" s="135"/>
      <c r="H31" s="244"/>
      <c r="I31" s="136"/>
      <c r="J31" s="137"/>
      <c r="K31" s="81"/>
    </row>
    <row r="32" spans="1:13" ht="6.75" customHeight="1">
      <c r="A32" s="133"/>
      <c r="B32" s="289"/>
      <c r="C32" s="135"/>
      <c r="D32" s="135"/>
      <c r="E32" s="135"/>
      <c r="F32" s="135"/>
      <c r="G32" s="135"/>
      <c r="H32" s="289"/>
      <c r="I32" s="135"/>
      <c r="J32" s="135"/>
      <c r="K32" s="135"/>
      <c r="L32" s="169"/>
      <c r="M32" s="169"/>
    </row>
    <row r="33" spans="1:13" ht="49.5" customHeight="1">
      <c r="A33" s="449" t="s">
        <v>265</v>
      </c>
      <c r="B33" s="284" t="s">
        <v>132</v>
      </c>
      <c r="C33" s="198" t="s">
        <v>410</v>
      </c>
      <c r="D33" s="199" t="s">
        <v>269</v>
      </c>
      <c r="E33" s="449" t="s">
        <v>263</v>
      </c>
      <c r="F33" s="141"/>
      <c r="G33" s="449" t="s">
        <v>265</v>
      </c>
      <c r="H33" s="450" t="s">
        <v>132</v>
      </c>
      <c r="I33" s="198" t="s">
        <v>410</v>
      </c>
      <c r="J33" s="199" t="s">
        <v>269</v>
      </c>
      <c r="K33" s="449" t="s">
        <v>263</v>
      </c>
      <c r="L33" s="169"/>
      <c r="M33" s="380"/>
    </row>
    <row r="34" spans="1:13" ht="9.75" customHeight="1">
      <c r="A34" s="204" t="s">
        <v>124</v>
      </c>
      <c r="B34" s="290" t="s">
        <v>218</v>
      </c>
      <c r="C34" s="205">
        <v>618632</v>
      </c>
      <c r="D34" s="206">
        <v>8310</v>
      </c>
      <c r="E34" s="201">
        <f aca="true" t="shared" si="1" ref="E34:E82">D34/C34*100</f>
        <v>1.3432864772595017</v>
      </c>
      <c r="F34" s="207"/>
      <c r="G34" s="279" t="s">
        <v>107</v>
      </c>
      <c r="H34" s="290" t="s">
        <v>201</v>
      </c>
      <c r="I34" s="205">
        <v>800424</v>
      </c>
      <c r="J34" s="206">
        <v>8322</v>
      </c>
      <c r="K34" s="363">
        <f aca="true" t="shared" si="2" ref="K34:K81">J34/I34*100</f>
        <v>1.0396989595514379</v>
      </c>
      <c r="L34" s="367"/>
      <c r="M34" s="559"/>
    </row>
    <row r="35" spans="1:13" ht="9.75" customHeight="1">
      <c r="A35" s="278" t="s">
        <v>111</v>
      </c>
      <c r="B35" s="291" t="s">
        <v>205</v>
      </c>
      <c r="C35" s="209">
        <v>542550</v>
      </c>
      <c r="D35" s="210">
        <v>3930</v>
      </c>
      <c r="E35" s="201">
        <f t="shared" si="1"/>
        <v>0.7243572021011888</v>
      </c>
      <c r="F35" s="207"/>
      <c r="G35" s="280" t="s">
        <v>48</v>
      </c>
      <c r="H35" s="291" t="s">
        <v>144</v>
      </c>
      <c r="I35" s="209">
        <v>500980</v>
      </c>
      <c r="J35" s="210">
        <v>7844</v>
      </c>
      <c r="K35" s="363">
        <f t="shared" si="2"/>
        <v>1.565731166912851</v>
      </c>
      <c r="L35" s="367"/>
      <c r="M35" s="559"/>
    </row>
    <row r="36" spans="1:13" ht="9.75" customHeight="1">
      <c r="A36" s="212" t="s">
        <v>43</v>
      </c>
      <c r="B36" s="291" t="s">
        <v>140</v>
      </c>
      <c r="C36" s="209">
        <v>342534</v>
      </c>
      <c r="D36" s="210">
        <v>6440</v>
      </c>
      <c r="E36" s="201">
        <f t="shared" si="1"/>
        <v>1.8801053326093176</v>
      </c>
      <c r="F36" s="207"/>
      <c r="G36" s="211" t="s">
        <v>66</v>
      </c>
      <c r="H36" s="291" t="s">
        <v>161</v>
      </c>
      <c r="I36" s="213">
        <v>566417</v>
      </c>
      <c r="J36" s="210">
        <v>10264</v>
      </c>
      <c r="K36" s="363">
        <f t="shared" si="2"/>
        <v>1.8120925042857117</v>
      </c>
      <c r="L36" s="367"/>
      <c r="M36" s="559"/>
    </row>
    <row r="37" spans="1:13" ht="9.75" customHeight="1">
      <c r="A37" s="212" t="s">
        <v>118</v>
      </c>
      <c r="B37" s="291" t="s">
        <v>212</v>
      </c>
      <c r="C37" s="209">
        <v>162923</v>
      </c>
      <c r="D37" s="210">
        <v>5826</v>
      </c>
      <c r="E37" s="201">
        <f t="shared" si="1"/>
        <v>3.575922368235301</v>
      </c>
      <c r="F37" s="207"/>
      <c r="G37" s="211" t="s">
        <v>67</v>
      </c>
      <c r="H37" s="291" t="s">
        <v>162</v>
      </c>
      <c r="I37" s="209">
        <v>179729</v>
      </c>
      <c r="J37" s="210">
        <v>3386</v>
      </c>
      <c r="K37" s="363">
        <f t="shared" si="2"/>
        <v>1.8839474987342053</v>
      </c>
      <c r="L37" s="367"/>
      <c r="M37" s="559"/>
    </row>
    <row r="38" spans="1:13" ht="9.75" customHeight="1">
      <c r="A38" s="212" t="s">
        <v>119</v>
      </c>
      <c r="B38" s="291" t="s">
        <v>213</v>
      </c>
      <c r="C38" s="209">
        <v>141417</v>
      </c>
      <c r="D38" s="210">
        <v>8268</v>
      </c>
      <c r="E38" s="201">
        <f t="shared" si="1"/>
        <v>5.84653895924818</v>
      </c>
      <c r="F38" s="207"/>
      <c r="G38" s="211" t="s">
        <v>108</v>
      </c>
      <c r="H38" s="291" t="s">
        <v>202</v>
      </c>
      <c r="I38" s="213">
        <v>309168</v>
      </c>
      <c r="J38" s="210">
        <v>2114</v>
      </c>
      <c r="K38" s="363">
        <f t="shared" si="2"/>
        <v>0.683770636029602</v>
      </c>
      <c r="L38" s="367"/>
      <c r="M38" s="559"/>
    </row>
    <row r="39" spans="1:13" ht="9.75" customHeight="1">
      <c r="A39" s="212" t="s">
        <v>120</v>
      </c>
      <c r="B39" s="291" t="s">
        <v>214</v>
      </c>
      <c r="C39" s="209">
        <v>1078874</v>
      </c>
      <c r="D39" s="210">
        <v>53458</v>
      </c>
      <c r="E39" s="201">
        <f t="shared" si="1"/>
        <v>4.954980841136222</v>
      </c>
      <c r="F39" s="207"/>
      <c r="G39" s="211" t="s">
        <v>92</v>
      </c>
      <c r="H39" s="291" t="s">
        <v>186</v>
      </c>
      <c r="I39" s="213">
        <v>735062</v>
      </c>
      <c r="J39" s="210">
        <v>7172</v>
      </c>
      <c r="K39" s="363">
        <f t="shared" si="2"/>
        <v>0.9757000089788346</v>
      </c>
      <c r="L39" s="367"/>
      <c r="M39" s="380"/>
    </row>
    <row r="40" spans="1:13" ht="9.75" customHeight="1">
      <c r="A40" s="212" t="s">
        <v>125</v>
      </c>
      <c r="B40" s="291" t="s">
        <v>219</v>
      </c>
      <c r="C40" s="209">
        <v>320924</v>
      </c>
      <c r="D40" s="210">
        <v>4974</v>
      </c>
      <c r="E40" s="201">
        <f t="shared" si="1"/>
        <v>1.5498996647181265</v>
      </c>
      <c r="F40" s="207"/>
      <c r="G40" s="211" t="s">
        <v>93</v>
      </c>
      <c r="H40" s="291" t="s">
        <v>187</v>
      </c>
      <c r="I40" s="213">
        <v>192867</v>
      </c>
      <c r="J40" s="210">
        <v>2142</v>
      </c>
      <c r="K40" s="363">
        <f t="shared" si="2"/>
        <v>1.1106099021605562</v>
      </c>
      <c r="L40" s="367"/>
      <c r="M40" s="380"/>
    </row>
    <row r="41" spans="1:13" ht="9.75" customHeight="1">
      <c r="A41" s="283" t="s">
        <v>64</v>
      </c>
      <c r="B41" s="291" t="s">
        <v>159</v>
      </c>
      <c r="C41" s="213">
        <v>281866</v>
      </c>
      <c r="D41" s="210">
        <v>2412</v>
      </c>
      <c r="E41" s="201">
        <f t="shared" si="1"/>
        <v>0.8557257704015383</v>
      </c>
      <c r="F41" s="207"/>
      <c r="G41" s="211" t="s">
        <v>57</v>
      </c>
      <c r="H41" s="291" t="s">
        <v>153</v>
      </c>
      <c r="I41" s="209">
        <v>737246</v>
      </c>
      <c r="J41" s="210">
        <v>12910</v>
      </c>
      <c r="K41" s="363">
        <f t="shared" si="2"/>
        <v>1.7511115692726718</v>
      </c>
      <c r="L41" s="367"/>
      <c r="M41" s="380"/>
    </row>
    <row r="42" spans="1:13" ht="9.75" customHeight="1">
      <c r="A42" s="212" t="s">
        <v>96</v>
      </c>
      <c r="B42" s="291" t="s">
        <v>190</v>
      </c>
      <c r="C42" s="209">
        <v>153453</v>
      </c>
      <c r="D42" s="210">
        <v>2180</v>
      </c>
      <c r="E42" s="201">
        <f t="shared" si="1"/>
        <v>1.4206304210409701</v>
      </c>
      <c r="F42" s="207"/>
      <c r="G42" s="211" t="s">
        <v>94</v>
      </c>
      <c r="H42" s="291" t="s">
        <v>188</v>
      </c>
      <c r="I42" s="213">
        <v>1045810</v>
      </c>
      <c r="J42" s="210">
        <v>10986</v>
      </c>
      <c r="K42" s="363">
        <f t="shared" si="2"/>
        <v>1.0504776202178217</v>
      </c>
      <c r="L42" s="367"/>
      <c r="M42" s="380"/>
    </row>
    <row r="43" spans="1:13" ht="9.75" customHeight="1">
      <c r="A43" s="212" t="s">
        <v>65</v>
      </c>
      <c r="B43" s="291" t="s">
        <v>160</v>
      </c>
      <c r="C43" s="209">
        <v>305485</v>
      </c>
      <c r="D43" s="210">
        <v>4146</v>
      </c>
      <c r="E43" s="201">
        <f t="shared" si="1"/>
        <v>1.3571861138844787</v>
      </c>
      <c r="F43" s="207"/>
      <c r="G43" s="211" t="s">
        <v>51</v>
      </c>
      <c r="H43" s="291" t="s">
        <v>147</v>
      </c>
      <c r="I43" s="209">
        <v>216568</v>
      </c>
      <c r="J43" s="210">
        <v>3638</v>
      </c>
      <c r="K43" s="363">
        <f t="shared" si="2"/>
        <v>1.6798418972332017</v>
      </c>
      <c r="L43" s="367"/>
      <c r="M43" s="380"/>
    </row>
    <row r="44" spans="1:13" ht="9.75" customHeight="1">
      <c r="A44" s="212" t="s">
        <v>84</v>
      </c>
      <c r="B44" s="291" t="s">
        <v>179</v>
      </c>
      <c r="C44" s="209">
        <v>366604</v>
      </c>
      <c r="D44" s="210">
        <v>7474</v>
      </c>
      <c r="E44" s="201">
        <f t="shared" si="1"/>
        <v>2.0387120707902806</v>
      </c>
      <c r="F44" s="207"/>
      <c r="G44" s="211" t="s">
        <v>104</v>
      </c>
      <c r="H44" s="291" t="s">
        <v>198</v>
      </c>
      <c r="I44" s="213">
        <v>2588118</v>
      </c>
      <c r="J44" s="210">
        <v>24236</v>
      </c>
      <c r="K44" s="363">
        <f t="shared" si="2"/>
        <v>0.9364333465475685</v>
      </c>
      <c r="L44" s="367"/>
      <c r="M44" s="380"/>
    </row>
    <row r="45" spans="1:13" ht="9.75" customHeight="1">
      <c r="A45" s="212" t="s">
        <v>97</v>
      </c>
      <c r="B45" s="291" t="s">
        <v>191</v>
      </c>
      <c r="C45" s="209">
        <v>275487</v>
      </c>
      <c r="D45" s="210">
        <v>7372</v>
      </c>
      <c r="E45" s="201">
        <f t="shared" si="1"/>
        <v>2.675988340647653</v>
      </c>
      <c r="F45" s="207"/>
      <c r="G45" s="211" t="s">
        <v>112</v>
      </c>
      <c r="H45" s="291" t="s">
        <v>206</v>
      </c>
      <c r="I45" s="213">
        <v>809140</v>
      </c>
      <c r="J45" s="210">
        <v>8344</v>
      </c>
      <c r="K45" s="363">
        <f t="shared" si="2"/>
        <v>1.0312183305732012</v>
      </c>
      <c r="L45" s="367"/>
      <c r="M45" s="559"/>
    </row>
    <row r="46" spans="1:13" ht="9.75" customHeight="1">
      <c r="A46" s="212" t="s">
        <v>121</v>
      </c>
      <c r="B46" s="291" t="s">
        <v>215</v>
      </c>
      <c r="C46" s="209">
        <v>1982423</v>
      </c>
      <c r="D46" s="210">
        <v>35368</v>
      </c>
      <c r="E46" s="201">
        <f t="shared" si="1"/>
        <v>1.7840793816455924</v>
      </c>
      <c r="F46" s="207"/>
      <c r="G46" s="211" t="s">
        <v>49</v>
      </c>
      <c r="H46" s="291" t="s">
        <v>145</v>
      </c>
      <c r="I46" s="213">
        <v>289375</v>
      </c>
      <c r="J46" s="210">
        <v>3190</v>
      </c>
      <c r="K46" s="363">
        <f t="shared" si="2"/>
        <v>1.1023758099352052</v>
      </c>
      <c r="L46" s="367"/>
      <c r="M46" s="559"/>
    </row>
    <row r="47" spans="1:13" ht="9.75" customHeight="1">
      <c r="A47" s="212" t="s">
        <v>47</v>
      </c>
      <c r="B47" s="291" t="s">
        <v>143</v>
      </c>
      <c r="C47" s="209">
        <v>688887</v>
      </c>
      <c r="D47" s="210">
        <v>19276</v>
      </c>
      <c r="E47" s="201">
        <f t="shared" si="1"/>
        <v>2.7981367045683836</v>
      </c>
      <c r="F47" s="207"/>
      <c r="G47" s="211" t="s">
        <v>105</v>
      </c>
      <c r="H47" s="291" t="s">
        <v>199</v>
      </c>
      <c r="I47" s="213">
        <v>1464038</v>
      </c>
      <c r="J47" s="210">
        <v>16148</v>
      </c>
      <c r="K47" s="363">
        <f t="shared" si="2"/>
        <v>1.102976835300723</v>
      </c>
      <c r="L47" s="367"/>
      <c r="M47" s="559"/>
    </row>
    <row r="48" spans="1:13" ht="9.75" customHeight="1">
      <c r="A48" s="212" t="s">
        <v>44</v>
      </c>
      <c r="B48" s="291" t="s">
        <v>141</v>
      </c>
      <c r="C48" s="209">
        <v>146464</v>
      </c>
      <c r="D48" s="210">
        <v>5228</v>
      </c>
      <c r="E48" s="201">
        <f t="shared" si="1"/>
        <v>3.5694778239021194</v>
      </c>
      <c r="F48" s="207"/>
      <c r="G48" s="211" t="s">
        <v>46</v>
      </c>
      <c r="H48" s="291" t="s">
        <v>225</v>
      </c>
      <c r="I48" s="213">
        <v>639947</v>
      </c>
      <c r="J48" s="210">
        <v>13908</v>
      </c>
      <c r="K48" s="363">
        <f t="shared" si="2"/>
        <v>2.1733049768183927</v>
      </c>
      <c r="L48" s="367"/>
      <c r="M48" s="380"/>
    </row>
    <row r="49" spans="1:13" ht="9.75" customHeight="1">
      <c r="A49" s="212" t="s">
        <v>114</v>
      </c>
      <c r="B49" s="291" t="s">
        <v>208</v>
      </c>
      <c r="C49" s="209">
        <v>353140</v>
      </c>
      <c r="D49" s="210">
        <v>3416</v>
      </c>
      <c r="E49" s="201">
        <f t="shared" si="1"/>
        <v>0.967321742085292</v>
      </c>
      <c r="F49" s="207"/>
      <c r="G49" s="211" t="s">
        <v>42</v>
      </c>
      <c r="H49" s="291" t="s">
        <v>139</v>
      </c>
      <c r="I49" s="213">
        <v>662236</v>
      </c>
      <c r="J49" s="210">
        <v>18334</v>
      </c>
      <c r="K49" s="363">
        <f t="shared" si="2"/>
        <v>2.768499447326935</v>
      </c>
      <c r="L49" s="367"/>
      <c r="M49" s="380"/>
    </row>
    <row r="50" spans="1:13" ht="9.75" customHeight="1">
      <c r="A50" s="212" t="s">
        <v>115</v>
      </c>
      <c r="B50" s="291" t="s">
        <v>209</v>
      </c>
      <c r="C50" s="209">
        <v>634191</v>
      </c>
      <c r="D50" s="210">
        <v>14514</v>
      </c>
      <c r="E50" s="201">
        <f t="shared" si="1"/>
        <v>2.288584984649735</v>
      </c>
      <c r="F50" s="207"/>
      <c r="G50" s="211" t="s">
        <v>101</v>
      </c>
      <c r="H50" s="291" t="s">
        <v>195</v>
      </c>
      <c r="I50" s="213">
        <v>229096</v>
      </c>
      <c r="J50" s="210">
        <v>32290</v>
      </c>
      <c r="K50" s="363">
        <f t="shared" si="2"/>
        <v>14.094528058106645</v>
      </c>
      <c r="L50" s="367"/>
      <c r="M50" s="559"/>
    </row>
    <row r="51" spans="1:13" ht="9.75" customHeight="1">
      <c r="A51" s="212" t="s">
        <v>58</v>
      </c>
      <c r="B51" s="291" t="s">
        <v>154</v>
      </c>
      <c r="C51" s="209">
        <v>310370</v>
      </c>
      <c r="D51" s="210">
        <v>4396</v>
      </c>
      <c r="E51" s="201">
        <f t="shared" si="1"/>
        <v>1.4163740052195766</v>
      </c>
      <c r="F51" s="207"/>
      <c r="G51" s="211" t="s">
        <v>88</v>
      </c>
      <c r="H51" s="291" t="s">
        <v>227</v>
      </c>
      <c r="I51" s="213">
        <v>459798</v>
      </c>
      <c r="J51" s="210">
        <v>12668</v>
      </c>
      <c r="K51" s="363">
        <f t="shared" si="2"/>
        <v>2.755122901796006</v>
      </c>
      <c r="L51" s="367"/>
      <c r="M51" s="559"/>
    </row>
    <row r="52" spans="1:13" ht="9.75" customHeight="1">
      <c r="A52" s="212" t="s">
        <v>89</v>
      </c>
      <c r="B52" s="291" t="s">
        <v>183</v>
      </c>
      <c r="C52" s="209">
        <v>241986</v>
      </c>
      <c r="D52" s="210">
        <v>4496</v>
      </c>
      <c r="E52" s="201">
        <f t="shared" si="1"/>
        <v>1.8579587248849105</v>
      </c>
      <c r="F52" s="207"/>
      <c r="G52" s="211" t="s">
        <v>36</v>
      </c>
      <c r="H52" s="291" t="s">
        <v>133</v>
      </c>
      <c r="I52" s="213">
        <v>1104047</v>
      </c>
      <c r="J52" s="210">
        <v>22548</v>
      </c>
      <c r="K52" s="363">
        <f t="shared" si="2"/>
        <v>2.042304358419524</v>
      </c>
      <c r="L52" s="367"/>
      <c r="M52" s="380"/>
    </row>
    <row r="53" spans="1:13" ht="9.75" customHeight="1">
      <c r="A53" s="208" t="s">
        <v>68</v>
      </c>
      <c r="B53" s="291" t="s">
        <v>163</v>
      </c>
      <c r="C53" s="209">
        <v>149013</v>
      </c>
      <c r="D53" s="210">
        <v>13554</v>
      </c>
      <c r="E53" s="201">
        <f>D53/C53*100</f>
        <v>9.095850697590144</v>
      </c>
      <c r="F53" s="170"/>
      <c r="G53" s="211" t="s">
        <v>37</v>
      </c>
      <c r="H53" s="291" t="s">
        <v>134</v>
      </c>
      <c r="I53" s="213">
        <v>756973</v>
      </c>
      <c r="J53" s="210">
        <v>17048</v>
      </c>
      <c r="K53" s="363">
        <f t="shared" si="2"/>
        <v>2.252127883028853</v>
      </c>
      <c r="L53" s="367"/>
      <c r="M53" s="380"/>
    </row>
    <row r="54" spans="1:13" ht="9.75" customHeight="1">
      <c r="A54" s="212" t="s">
        <v>69</v>
      </c>
      <c r="B54" s="291" t="s">
        <v>164</v>
      </c>
      <c r="C54" s="209">
        <v>173107</v>
      </c>
      <c r="D54" s="210">
        <v>9436</v>
      </c>
      <c r="E54" s="201">
        <f>D54/C54*100</f>
        <v>5.45096385472569</v>
      </c>
      <c r="F54" s="170"/>
      <c r="G54" s="211" t="s">
        <v>129</v>
      </c>
      <c r="H54" s="291" t="s">
        <v>222</v>
      </c>
      <c r="I54" s="209">
        <v>1780837</v>
      </c>
      <c r="J54" s="210">
        <v>31128</v>
      </c>
      <c r="K54" s="363">
        <f t="shared" si="2"/>
        <v>1.747942119351743</v>
      </c>
      <c r="L54" s="367"/>
      <c r="M54" s="559"/>
    </row>
    <row r="55" spans="1:13" ht="9.75" customHeight="1">
      <c r="A55" s="212" t="s">
        <v>50</v>
      </c>
      <c r="B55" s="291" t="s">
        <v>146</v>
      </c>
      <c r="C55" s="209">
        <v>528403</v>
      </c>
      <c r="D55" s="210">
        <v>14268</v>
      </c>
      <c r="E55" s="201">
        <f>D55/C55*100</f>
        <v>2.7002117701829853</v>
      </c>
      <c r="F55" s="170"/>
      <c r="G55" s="211" t="s">
        <v>72</v>
      </c>
      <c r="H55" s="291" t="s">
        <v>167</v>
      </c>
      <c r="I55" s="213">
        <v>240160</v>
      </c>
      <c r="J55" s="210">
        <v>1410</v>
      </c>
      <c r="K55" s="363">
        <f t="shared" si="2"/>
        <v>0.5871085942704863</v>
      </c>
      <c r="L55" s="367"/>
      <c r="M55" s="559"/>
    </row>
    <row r="56" spans="1:13" ht="9.75" customHeight="1">
      <c r="A56" s="212" t="s">
        <v>54</v>
      </c>
      <c r="B56" s="291" t="s">
        <v>150</v>
      </c>
      <c r="C56" s="209">
        <v>601822</v>
      </c>
      <c r="D56" s="210">
        <v>7904</v>
      </c>
      <c r="E56" s="201">
        <f t="shared" si="1"/>
        <v>1.3133451419190392</v>
      </c>
      <c r="F56" s="170"/>
      <c r="G56" s="211" t="s">
        <v>52</v>
      </c>
      <c r="H56" s="291" t="s">
        <v>148</v>
      </c>
      <c r="I56" s="213">
        <v>556900</v>
      </c>
      <c r="J56" s="210">
        <v>9932</v>
      </c>
      <c r="K56" s="363">
        <f t="shared" si="2"/>
        <v>1.7834440653618242</v>
      </c>
      <c r="L56" s="367"/>
      <c r="M56" s="559"/>
    </row>
    <row r="57" spans="1:13" ht="9.75" customHeight="1">
      <c r="A57" s="212" t="s">
        <v>90</v>
      </c>
      <c r="B57" s="291" t="s">
        <v>184</v>
      </c>
      <c r="C57" s="209">
        <v>121579</v>
      </c>
      <c r="D57" s="210">
        <v>1422</v>
      </c>
      <c r="E57" s="201">
        <f t="shared" si="1"/>
        <v>1.1696098832857649</v>
      </c>
      <c r="F57" s="170"/>
      <c r="G57" s="211" t="s">
        <v>109</v>
      </c>
      <c r="H57" s="291" t="s">
        <v>203</v>
      </c>
      <c r="I57" s="213">
        <v>569029</v>
      </c>
      <c r="J57" s="210">
        <v>5992</v>
      </c>
      <c r="K57" s="363">
        <f t="shared" si="2"/>
        <v>1.0530219022229095</v>
      </c>
      <c r="L57" s="367"/>
      <c r="M57" s="380"/>
    </row>
    <row r="58" spans="1:13" ht="9.75" customHeight="1">
      <c r="A58" s="212" t="s">
        <v>38</v>
      </c>
      <c r="B58" s="291" t="s">
        <v>135</v>
      </c>
      <c r="C58" s="209">
        <v>418806</v>
      </c>
      <c r="D58" s="210">
        <v>8502</v>
      </c>
      <c r="E58" s="201">
        <f t="shared" si="1"/>
        <v>2.0300568759759887</v>
      </c>
      <c r="F58" s="170"/>
      <c r="G58" s="211" t="s">
        <v>130</v>
      </c>
      <c r="H58" s="291" t="s">
        <v>223</v>
      </c>
      <c r="I58" s="209">
        <v>425412</v>
      </c>
      <c r="J58" s="210">
        <v>30846</v>
      </c>
      <c r="K58" s="363">
        <f t="shared" si="2"/>
        <v>7.250853290457251</v>
      </c>
      <c r="L58" s="367"/>
      <c r="M58" s="380"/>
    </row>
    <row r="59" spans="1:13" ht="9.75" customHeight="1">
      <c r="A59" s="212" t="s">
        <v>70</v>
      </c>
      <c r="B59" s="291" t="s">
        <v>165</v>
      </c>
      <c r="C59" s="209">
        <v>532549</v>
      </c>
      <c r="D59" s="210">
        <v>7386</v>
      </c>
      <c r="E59" s="201">
        <f t="shared" si="1"/>
        <v>1.3869146313296994</v>
      </c>
      <c r="F59" s="170"/>
      <c r="G59" s="211" t="s">
        <v>131</v>
      </c>
      <c r="H59" s="291" t="s">
        <v>224</v>
      </c>
      <c r="I59" s="213">
        <v>767473</v>
      </c>
      <c r="J59" s="210">
        <v>31228</v>
      </c>
      <c r="K59" s="363">
        <f t="shared" si="2"/>
        <v>4.068937930063989</v>
      </c>
      <c r="L59" s="367"/>
      <c r="M59" s="380"/>
    </row>
    <row r="60" spans="1:13" ht="9.75" customHeight="1">
      <c r="A60" s="212" t="s">
        <v>126</v>
      </c>
      <c r="B60" s="291" t="s">
        <v>266</v>
      </c>
      <c r="C60" s="209">
        <v>494385</v>
      </c>
      <c r="D60" s="210">
        <v>8246</v>
      </c>
      <c r="E60" s="201">
        <f t="shared" si="1"/>
        <v>1.667930863598208</v>
      </c>
      <c r="F60" s="170"/>
      <c r="G60" s="211" t="s">
        <v>76</v>
      </c>
      <c r="H60" s="291" t="s">
        <v>171</v>
      </c>
      <c r="I60" s="213">
        <v>2273305</v>
      </c>
      <c r="J60" s="210">
        <v>155958</v>
      </c>
      <c r="K60" s="363">
        <f t="shared" si="2"/>
        <v>6.8604080842649795</v>
      </c>
      <c r="L60" s="367"/>
      <c r="M60" s="380"/>
    </row>
    <row r="61" spans="1:13" ht="9.75" customHeight="1">
      <c r="A61" s="212" t="s">
        <v>74</v>
      </c>
      <c r="B61" s="291" t="s">
        <v>169</v>
      </c>
      <c r="C61" s="213">
        <v>595310</v>
      </c>
      <c r="D61" s="210">
        <v>4674</v>
      </c>
      <c r="E61" s="201">
        <f t="shared" si="1"/>
        <v>0.7851371554316238</v>
      </c>
      <c r="F61" s="170"/>
      <c r="G61" s="211" t="s">
        <v>75</v>
      </c>
      <c r="H61" s="291" t="s">
        <v>170</v>
      </c>
      <c r="I61" s="213">
        <v>1252792</v>
      </c>
      <c r="J61" s="210">
        <v>14742</v>
      </c>
      <c r="K61" s="363">
        <f t="shared" si="2"/>
        <v>1.1767316521816868</v>
      </c>
      <c r="L61" s="367"/>
      <c r="M61" s="559"/>
    </row>
    <row r="62" spans="1:13" ht="9.75" customHeight="1">
      <c r="A62" s="212" t="s">
        <v>59</v>
      </c>
      <c r="B62" s="291" t="s">
        <v>226</v>
      </c>
      <c r="C62" s="209">
        <v>434711</v>
      </c>
      <c r="D62" s="210">
        <v>4510</v>
      </c>
      <c r="E62" s="201">
        <f t="shared" si="1"/>
        <v>1.0374708714525283</v>
      </c>
      <c r="F62" s="170"/>
      <c r="G62" s="211" t="s">
        <v>77</v>
      </c>
      <c r="H62" s="291" t="s">
        <v>172</v>
      </c>
      <c r="I62" s="213">
        <v>1361739</v>
      </c>
      <c r="J62" s="210">
        <v>31394</v>
      </c>
      <c r="K62" s="363">
        <f t="shared" si="2"/>
        <v>2.3054344481578335</v>
      </c>
      <c r="L62" s="367"/>
      <c r="M62" s="559"/>
    </row>
    <row r="63" spans="1:13" ht="9.75" customHeight="1">
      <c r="A63" s="212" t="s">
        <v>55</v>
      </c>
      <c r="B63" s="291" t="s">
        <v>151</v>
      </c>
      <c r="C63" s="209">
        <v>905164</v>
      </c>
      <c r="D63" s="210">
        <v>13568</v>
      </c>
      <c r="E63" s="201">
        <f t="shared" si="1"/>
        <v>1.4989548855235073</v>
      </c>
      <c r="F63" s="170"/>
      <c r="G63" s="211" t="s">
        <v>78</v>
      </c>
      <c r="H63" s="291" t="s">
        <v>173</v>
      </c>
      <c r="I63" s="213">
        <v>1418185</v>
      </c>
      <c r="J63" s="210">
        <v>16192</v>
      </c>
      <c r="K63" s="363">
        <f t="shared" si="2"/>
        <v>1.1417410281451292</v>
      </c>
      <c r="L63" s="367"/>
      <c r="M63" s="380"/>
    </row>
    <row r="64" spans="1:13" ht="9.75" customHeight="1">
      <c r="A64" s="278" t="s">
        <v>85</v>
      </c>
      <c r="B64" s="291" t="s">
        <v>180</v>
      </c>
      <c r="C64" s="209">
        <v>733747</v>
      </c>
      <c r="D64" s="210">
        <v>10018</v>
      </c>
      <c r="E64" s="201">
        <f t="shared" si="1"/>
        <v>1.3653207440711852</v>
      </c>
      <c r="F64" s="170"/>
      <c r="G64" s="211" t="s">
        <v>116</v>
      </c>
      <c r="H64" s="291" t="s">
        <v>210</v>
      </c>
      <c r="I64" s="213">
        <v>374151</v>
      </c>
      <c r="J64" s="210">
        <v>3634</v>
      </c>
      <c r="K64" s="363">
        <f t="shared" si="2"/>
        <v>0.9712656120122624</v>
      </c>
      <c r="L64" s="367"/>
      <c r="M64" s="380"/>
    </row>
    <row r="65" spans="1:13" ht="9.75" customHeight="1">
      <c r="A65" s="212" t="s">
        <v>98</v>
      </c>
      <c r="B65" s="291" t="s">
        <v>192</v>
      </c>
      <c r="C65" s="209">
        <v>1289664</v>
      </c>
      <c r="D65" s="210">
        <v>20526</v>
      </c>
      <c r="E65" s="201">
        <f t="shared" si="1"/>
        <v>1.5915773410748846</v>
      </c>
      <c r="F65" s="170"/>
      <c r="G65" s="211" t="s">
        <v>113</v>
      </c>
      <c r="H65" s="291" t="s">
        <v>207</v>
      </c>
      <c r="I65" s="213">
        <v>573047</v>
      </c>
      <c r="J65" s="210">
        <v>6258</v>
      </c>
      <c r="K65" s="363">
        <f t="shared" si="2"/>
        <v>1.092057021500854</v>
      </c>
      <c r="L65" s="367"/>
      <c r="M65" s="380"/>
    </row>
    <row r="66" spans="1:13" ht="9.75" customHeight="1">
      <c r="A66" s="212" t="s">
        <v>99</v>
      </c>
      <c r="B66" s="291" t="s">
        <v>193</v>
      </c>
      <c r="C66" s="209">
        <v>191082</v>
      </c>
      <c r="D66" s="210">
        <v>2614</v>
      </c>
      <c r="E66" s="201">
        <f t="shared" si="1"/>
        <v>1.367999078929465</v>
      </c>
      <c r="F66" s="170"/>
      <c r="G66" s="211" t="s">
        <v>102</v>
      </c>
      <c r="H66" s="291" t="s">
        <v>196</v>
      </c>
      <c r="I66" s="213">
        <v>381531</v>
      </c>
      <c r="J66" s="210">
        <v>4030</v>
      </c>
      <c r="K66" s="363">
        <f t="shared" si="2"/>
        <v>1.0562706569059919</v>
      </c>
      <c r="L66" s="367"/>
      <c r="M66" s="380"/>
    </row>
    <row r="67" spans="1:13" ht="9.75" customHeight="1">
      <c r="A67" s="212" t="s">
        <v>39</v>
      </c>
      <c r="B67" s="291" t="s">
        <v>136</v>
      </c>
      <c r="C67" s="209">
        <v>1491170</v>
      </c>
      <c r="D67" s="210">
        <v>23954</v>
      </c>
      <c r="E67" s="201">
        <f t="shared" si="1"/>
        <v>1.6063896135249505</v>
      </c>
      <c r="F67" s="170"/>
      <c r="G67" s="211" t="s">
        <v>103</v>
      </c>
      <c r="H67" s="291" t="s">
        <v>197</v>
      </c>
      <c r="I67" s="213">
        <v>250334</v>
      </c>
      <c r="J67" s="210">
        <v>2620</v>
      </c>
      <c r="K67" s="363">
        <f t="shared" si="2"/>
        <v>1.0466017400752596</v>
      </c>
      <c r="L67" s="367"/>
      <c r="M67" s="380"/>
    </row>
    <row r="68" spans="1:13" ht="9.75" customHeight="1">
      <c r="A68" s="212" t="s">
        <v>86</v>
      </c>
      <c r="B68" s="291" t="s">
        <v>181</v>
      </c>
      <c r="C68" s="209">
        <v>1090052</v>
      </c>
      <c r="D68" s="210">
        <v>20230</v>
      </c>
      <c r="E68" s="201">
        <f t="shared" si="1"/>
        <v>1.855874765607512</v>
      </c>
      <c r="F68" s="170"/>
      <c r="G68" s="211" t="s">
        <v>122</v>
      </c>
      <c r="H68" s="291" t="s">
        <v>216</v>
      </c>
      <c r="I68" s="213">
        <v>1019910</v>
      </c>
      <c r="J68" s="210">
        <v>25150</v>
      </c>
      <c r="K68" s="363">
        <f t="shared" si="2"/>
        <v>2.4659038542616507</v>
      </c>
      <c r="L68" s="367"/>
      <c r="M68" s="559"/>
    </row>
    <row r="69" spans="1:13" ht="9.75" customHeight="1">
      <c r="A69" s="212" t="s">
        <v>56</v>
      </c>
      <c r="B69" s="291" t="s">
        <v>152</v>
      </c>
      <c r="C69" s="209">
        <v>1015427</v>
      </c>
      <c r="D69" s="210">
        <v>18344</v>
      </c>
      <c r="E69" s="201">
        <f t="shared" si="1"/>
        <v>1.806530651637193</v>
      </c>
      <c r="F69" s="170"/>
      <c r="G69" s="211" t="s">
        <v>123</v>
      </c>
      <c r="H69" s="291" t="s">
        <v>217</v>
      </c>
      <c r="I69" s="213">
        <v>551898</v>
      </c>
      <c r="J69" s="210">
        <v>14350</v>
      </c>
      <c r="K69" s="363">
        <f t="shared" si="2"/>
        <v>2.600118137771835</v>
      </c>
      <c r="L69" s="367"/>
      <c r="M69" s="559"/>
    </row>
    <row r="70" spans="1:13" ht="9.75" customHeight="1">
      <c r="A70" s="212" t="s">
        <v>60</v>
      </c>
      <c r="B70" s="291" t="s">
        <v>155</v>
      </c>
      <c r="C70" s="209">
        <v>229015</v>
      </c>
      <c r="D70" s="210">
        <v>3080</v>
      </c>
      <c r="E70" s="201">
        <f t="shared" si="1"/>
        <v>1.3448900727026614</v>
      </c>
      <c r="F70" s="170"/>
      <c r="G70" s="211" t="s">
        <v>110</v>
      </c>
      <c r="H70" s="291" t="s">
        <v>204</v>
      </c>
      <c r="I70" s="213">
        <v>657326</v>
      </c>
      <c r="J70" s="210">
        <v>9372</v>
      </c>
      <c r="K70" s="363">
        <f t="shared" si="2"/>
        <v>1.42577655531654</v>
      </c>
      <c r="L70" s="367"/>
      <c r="M70" s="559"/>
    </row>
    <row r="71" spans="1:13" ht="9.75" customHeight="1">
      <c r="A71" s="212" t="s">
        <v>61</v>
      </c>
      <c r="B71" s="291" t="s">
        <v>156</v>
      </c>
      <c r="C71" s="209">
        <v>598872</v>
      </c>
      <c r="D71" s="210">
        <v>11710</v>
      </c>
      <c r="E71" s="201">
        <f t="shared" si="1"/>
        <v>1.9553427109632777</v>
      </c>
      <c r="F71" s="170"/>
      <c r="G71" s="211" t="s">
        <v>117</v>
      </c>
      <c r="H71" s="291" t="s">
        <v>211</v>
      </c>
      <c r="I71" s="213">
        <v>430677</v>
      </c>
      <c r="J71" s="210">
        <v>9602</v>
      </c>
      <c r="K71" s="363">
        <f t="shared" si="2"/>
        <v>2.2295130689588714</v>
      </c>
      <c r="L71" s="367"/>
      <c r="M71" s="380"/>
    </row>
    <row r="72" spans="1:13" ht="9.75" customHeight="1">
      <c r="A72" s="212" t="s">
        <v>127</v>
      </c>
      <c r="B72" s="291" t="s">
        <v>220</v>
      </c>
      <c r="C72" s="213">
        <v>1232257</v>
      </c>
      <c r="D72" s="210">
        <v>18808</v>
      </c>
      <c r="E72" s="201">
        <f t="shared" si="1"/>
        <v>1.5263049834571847</v>
      </c>
      <c r="F72" s="170"/>
      <c r="G72" s="211" t="s">
        <v>91</v>
      </c>
      <c r="H72" s="291" t="s">
        <v>185</v>
      </c>
      <c r="I72" s="213">
        <v>377482</v>
      </c>
      <c r="J72" s="210">
        <v>5042</v>
      </c>
      <c r="K72" s="363">
        <f t="shared" si="2"/>
        <v>1.3356928277374815</v>
      </c>
      <c r="L72" s="367"/>
      <c r="M72" s="380"/>
    </row>
    <row r="73" spans="1:13" ht="9.75" customHeight="1">
      <c r="A73" s="212" t="s">
        <v>71</v>
      </c>
      <c r="B73" s="291" t="s">
        <v>166</v>
      </c>
      <c r="C73" s="209">
        <v>261174</v>
      </c>
      <c r="D73" s="210">
        <v>3980</v>
      </c>
      <c r="E73" s="201">
        <f t="shared" si="1"/>
        <v>1.5238882890333647</v>
      </c>
      <c r="F73" s="170"/>
      <c r="G73" s="211" t="s">
        <v>95</v>
      </c>
      <c r="H73" s="291" t="s">
        <v>189</v>
      </c>
      <c r="I73" s="209">
        <v>376918</v>
      </c>
      <c r="J73" s="210">
        <v>7260</v>
      </c>
      <c r="K73" s="363">
        <f t="shared" si="2"/>
        <v>1.9261483930191712</v>
      </c>
      <c r="L73" s="367"/>
      <c r="M73" s="380"/>
    </row>
    <row r="74" spans="1:13" ht="9.75" customHeight="1">
      <c r="A74" s="212" t="s">
        <v>40</v>
      </c>
      <c r="B74" s="291" t="s">
        <v>137</v>
      </c>
      <c r="C74" s="209">
        <v>397611</v>
      </c>
      <c r="D74" s="210">
        <v>8610</v>
      </c>
      <c r="E74" s="201">
        <f t="shared" si="1"/>
        <v>2.1654330488844624</v>
      </c>
      <c r="F74" s="170"/>
      <c r="G74" s="211" t="s">
        <v>53</v>
      </c>
      <c r="H74" s="291" t="s">
        <v>149</v>
      </c>
      <c r="I74" s="213">
        <v>342060</v>
      </c>
      <c r="J74" s="210">
        <v>5398</v>
      </c>
      <c r="K74" s="363">
        <f t="shared" si="2"/>
        <v>1.5780857159562651</v>
      </c>
      <c r="L74" s="367"/>
      <c r="M74" s="559"/>
    </row>
    <row r="75" spans="1:13" ht="9.75" customHeight="1">
      <c r="A75" s="212" t="s">
        <v>62</v>
      </c>
      <c r="B75" s="291" t="s">
        <v>157</v>
      </c>
      <c r="C75" s="209">
        <v>334319</v>
      </c>
      <c r="D75" s="210">
        <v>6350</v>
      </c>
      <c r="E75" s="201">
        <f t="shared" si="1"/>
        <v>1.8993835229227176</v>
      </c>
      <c r="F75" s="170"/>
      <c r="G75" s="211" t="s">
        <v>73</v>
      </c>
      <c r="H75" s="291" t="s">
        <v>168</v>
      </c>
      <c r="I75" s="213">
        <v>144023</v>
      </c>
      <c r="J75" s="210">
        <v>1946</v>
      </c>
      <c r="K75" s="363">
        <f t="shared" si="2"/>
        <v>1.3511730765224998</v>
      </c>
      <c r="L75" s="367"/>
      <c r="M75" s="380"/>
    </row>
    <row r="76" spans="1:13" ht="9.75" customHeight="1">
      <c r="A76" s="212" t="s">
        <v>128</v>
      </c>
      <c r="B76" s="291" t="s">
        <v>221</v>
      </c>
      <c r="C76" s="213">
        <v>753550</v>
      </c>
      <c r="D76" s="210">
        <v>6224</v>
      </c>
      <c r="E76" s="201">
        <f t="shared" si="1"/>
        <v>0.8259571362218832</v>
      </c>
      <c r="F76" s="170"/>
      <c r="G76" s="211" t="s">
        <v>79</v>
      </c>
      <c r="H76" s="291" t="s">
        <v>174</v>
      </c>
      <c r="I76" s="213">
        <v>1238230</v>
      </c>
      <c r="J76" s="210">
        <v>12620</v>
      </c>
      <c r="K76" s="363">
        <f t="shared" si="2"/>
        <v>1.0191967566607172</v>
      </c>
      <c r="L76" s="367"/>
      <c r="M76" s="559"/>
    </row>
    <row r="77" spans="1:13" ht="9.75" customHeight="1">
      <c r="A77" s="212" t="s">
        <v>45</v>
      </c>
      <c r="B77" s="291" t="s">
        <v>142</v>
      </c>
      <c r="C77" s="213">
        <v>226685</v>
      </c>
      <c r="D77" s="210">
        <v>3174</v>
      </c>
      <c r="E77" s="201">
        <f t="shared" si="1"/>
        <v>1.400180867723934</v>
      </c>
      <c r="F77" s="170"/>
      <c r="G77" s="211" t="s">
        <v>80</v>
      </c>
      <c r="H77" s="291" t="s">
        <v>175</v>
      </c>
      <c r="I77" s="213">
        <v>1602043</v>
      </c>
      <c r="J77" s="210">
        <v>28422</v>
      </c>
      <c r="K77" s="363">
        <f t="shared" si="2"/>
        <v>1.7741096836976284</v>
      </c>
      <c r="L77" s="367"/>
      <c r="M77" s="380"/>
    </row>
    <row r="78" spans="1:13" ht="9.75" customHeight="1">
      <c r="A78" s="212" t="s">
        <v>106</v>
      </c>
      <c r="B78" s="291" t="s">
        <v>200</v>
      </c>
      <c r="C78" s="213">
        <v>1322404</v>
      </c>
      <c r="D78" s="210">
        <v>20364</v>
      </c>
      <c r="E78" s="201">
        <f t="shared" si="1"/>
        <v>1.539922746755152</v>
      </c>
      <c r="F78" s="170"/>
      <c r="G78" s="211" t="s">
        <v>81</v>
      </c>
      <c r="H78" s="291" t="s">
        <v>176</v>
      </c>
      <c r="I78" s="213">
        <v>1545357</v>
      </c>
      <c r="J78" s="210">
        <v>21708</v>
      </c>
      <c r="K78" s="363">
        <f t="shared" si="2"/>
        <v>1.4047239569885792</v>
      </c>
      <c r="L78" s="367"/>
      <c r="M78" s="380"/>
    </row>
    <row r="79" spans="1:13" ht="9.75" customHeight="1">
      <c r="A79" s="212" t="s">
        <v>63</v>
      </c>
      <c r="B79" s="291" t="s">
        <v>158</v>
      </c>
      <c r="C79" s="213">
        <v>665644</v>
      </c>
      <c r="D79" s="210">
        <v>9448</v>
      </c>
      <c r="E79" s="201">
        <f t="shared" si="1"/>
        <v>1.4193773248162682</v>
      </c>
      <c r="F79" s="170"/>
      <c r="G79" s="211" t="s">
        <v>82</v>
      </c>
      <c r="H79" s="291" t="s">
        <v>177</v>
      </c>
      <c r="I79" s="213">
        <v>1348290</v>
      </c>
      <c r="J79" s="210">
        <v>15994</v>
      </c>
      <c r="K79" s="363">
        <f t="shared" si="2"/>
        <v>1.1862433156071766</v>
      </c>
      <c r="L79" s="367"/>
      <c r="M79" s="380"/>
    </row>
    <row r="80" spans="1:13" ht="9.75" customHeight="1">
      <c r="A80" s="212" t="s">
        <v>100</v>
      </c>
      <c r="B80" s="291" t="s">
        <v>194</v>
      </c>
      <c r="C80" s="209">
        <v>175860</v>
      </c>
      <c r="D80" s="210">
        <v>5038</v>
      </c>
      <c r="E80" s="201">
        <f t="shared" si="1"/>
        <v>2.8647788013192312</v>
      </c>
      <c r="F80" s="170"/>
      <c r="G80" s="282" t="s">
        <v>83</v>
      </c>
      <c r="H80" s="292" t="s">
        <v>178</v>
      </c>
      <c r="I80" s="209">
        <v>1191214</v>
      </c>
      <c r="J80" s="210">
        <v>19924</v>
      </c>
      <c r="K80" s="363">
        <f t="shared" si="2"/>
        <v>1.672579402189699</v>
      </c>
      <c r="L80" s="367"/>
      <c r="M80" s="380"/>
    </row>
    <row r="81" spans="1:13" ht="9.75" customHeight="1">
      <c r="A81" s="212" t="s">
        <v>41</v>
      </c>
      <c r="B81" s="291" t="s">
        <v>138</v>
      </c>
      <c r="C81" s="209">
        <v>333569</v>
      </c>
      <c r="D81" s="210">
        <v>3180</v>
      </c>
      <c r="E81" s="201">
        <f t="shared" si="1"/>
        <v>0.953325998519047</v>
      </c>
      <c r="F81" s="170"/>
      <c r="G81" s="898" t="s">
        <v>459</v>
      </c>
      <c r="H81" s="899"/>
      <c r="I81" s="215">
        <v>63659608</v>
      </c>
      <c r="J81" s="216">
        <v>1254626</v>
      </c>
      <c r="K81" s="217">
        <f t="shared" si="2"/>
        <v>1.9708352586776845</v>
      </c>
      <c r="L81" s="364"/>
      <c r="M81" s="380"/>
    </row>
    <row r="82" spans="1:13" ht="9.75" customHeight="1">
      <c r="A82" s="281" t="s">
        <v>87</v>
      </c>
      <c r="B82" s="292" t="s">
        <v>182</v>
      </c>
      <c r="C82" s="218">
        <v>77085</v>
      </c>
      <c r="D82" s="219">
        <v>4376</v>
      </c>
      <c r="E82" s="214">
        <f t="shared" si="1"/>
        <v>5.676850230265291</v>
      </c>
      <c r="F82" s="170"/>
      <c r="H82" s="293"/>
      <c r="I82" s="207"/>
      <c r="J82" s="207"/>
      <c r="K82" s="312"/>
      <c r="L82" s="366"/>
      <c r="M82" s="380"/>
    </row>
    <row r="83" spans="1:13" ht="12.75">
      <c r="A83" s="8"/>
      <c r="G83" s="711" t="s">
        <v>486</v>
      </c>
      <c r="H83" s="257"/>
      <c r="I83" s="368"/>
      <c r="J83" s="117"/>
      <c r="K83" s="117"/>
      <c r="L83" s="140"/>
      <c r="M83" s="559"/>
    </row>
    <row r="84" spans="1:13" ht="12.75">
      <c r="A84" s="8"/>
      <c r="M84" s="380"/>
    </row>
    <row r="85" spans="7:13" ht="12.75">
      <c r="G85" s="711"/>
      <c r="M85" s="380"/>
    </row>
    <row r="86" ht="12.75">
      <c r="M86" s="380"/>
    </row>
    <row r="87" ht="12.75">
      <c r="M87" s="380"/>
    </row>
    <row r="88" ht="12.75">
      <c r="M88" s="380"/>
    </row>
    <row r="89" ht="12.75">
      <c r="M89" s="559"/>
    </row>
    <row r="90" ht="12.75">
      <c r="M90" s="380"/>
    </row>
    <row r="91" ht="12.75">
      <c r="M91" s="559"/>
    </row>
    <row r="92" ht="12.75">
      <c r="M92" s="380"/>
    </row>
    <row r="93" ht="12.75">
      <c r="M93" s="559"/>
    </row>
    <row r="94" ht="12.75">
      <c r="M94" s="559"/>
    </row>
    <row r="95" ht="12.75">
      <c r="M95" s="380"/>
    </row>
    <row r="96" ht="12.75">
      <c r="M96" s="559"/>
    </row>
    <row r="97" ht="12.75">
      <c r="M97" s="380"/>
    </row>
    <row r="98" ht="12.75">
      <c r="M98" s="380"/>
    </row>
    <row r="99" ht="12.75">
      <c r="M99" s="380"/>
    </row>
    <row r="100" ht="12.75">
      <c r="M100" s="380"/>
    </row>
    <row r="101" ht="12.75">
      <c r="M101" s="380"/>
    </row>
    <row r="102" ht="12.75">
      <c r="M102" s="380"/>
    </row>
    <row r="103" ht="12.75">
      <c r="M103" s="380"/>
    </row>
    <row r="104" ht="12.75">
      <c r="M104" s="559"/>
    </row>
    <row r="105" ht="12.75">
      <c r="M105" s="380"/>
    </row>
    <row r="106" ht="12.75">
      <c r="M106" s="380"/>
    </row>
    <row r="107" ht="12.75">
      <c r="M107" s="380"/>
    </row>
    <row r="108" ht="12.75">
      <c r="M108" s="380"/>
    </row>
    <row r="109" ht="12.75">
      <c r="M109" s="380"/>
    </row>
    <row r="110" ht="12.75">
      <c r="M110" s="380"/>
    </row>
    <row r="111" ht="12.75">
      <c r="M111" s="380"/>
    </row>
    <row r="112" ht="12.75">
      <c r="M112" s="380"/>
    </row>
    <row r="113" ht="12.75">
      <c r="M113" s="559"/>
    </row>
    <row r="114" ht="12.75">
      <c r="M114" s="380"/>
    </row>
    <row r="115" ht="12.75">
      <c r="M115" s="380"/>
    </row>
    <row r="116" ht="12.75">
      <c r="M116" s="559"/>
    </row>
    <row r="117" ht="12.75">
      <c r="M117" s="380"/>
    </row>
    <row r="118" ht="12.75">
      <c r="M118" s="380"/>
    </row>
    <row r="119" ht="12.75">
      <c r="M119" s="380"/>
    </row>
    <row r="120" ht="12.75">
      <c r="M120" s="559"/>
    </row>
    <row r="121" ht="12.75">
      <c r="M121" s="380"/>
    </row>
    <row r="122" ht="12.75">
      <c r="M122" s="559"/>
    </row>
    <row r="123" ht="12.75">
      <c r="M123" s="380"/>
    </row>
    <row r="124" ht="12.75">
      <c r="M124" s="380"/>
    </row>
    <row r="125" ht="12.75">
      <c r="M125" s="380"/>
    </row>
    <row r="126" ht="12.75">
      <c r="M126" s="380"/>
    </row>
    <row r="127" ht="12.75">
      <c r="M127" s="380"/>
    </row>
    <row r="128" ht="12.75">
      <c r="M128" s="380"/>
    </row>
    <row r="129" ht="12.75">
      <c r="M129" s="10"/>
    </row>
  </sheetData>
  <sheetProtection/>
  <mergeCells count="1">
    <mergeCell ref="G81:H81"/>
  </mergeCells>
  <hyperlinks>
    <hyperlink ref="J1" location="Sommaire!A1" display="Sommaire"/>
  </hyperlinks>
  <printOptions/>
  <pageMargins left="0" right="0" top="0.984251968503937" bottom="0.984251968503937" header="0.5118110236220472" footer="0.5118110236220472"/>
  <pageSetup fitToHeight="1" fitToWidth="1" horizontalDpi="600" verticalDpi="600" orientation="portrait" paperSize="9" scale="72" r:id="rId1"/>
  <headerFooter alignWithMargins="0">
    <oddFooter>&amp;C&amp;F
&amp;A&amp;R&amp;D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V58"/>
  <sheetViews>
    <sheetView showGridLines="0" zoomScalePageLayoutView="0" workbookViewId="0" topLeftCell="A1">
      <selection activeCell="X1" sqref="X1:AB16384"/>
    </sheetView>
  </sheetViews>
  <sheetFormatPr defaultColWidth="11.421875" defaultRowHeight="12.75"/>
  <cols>
    <col min="1" max="1" width="25.140625" style="8" customWidth="1"/>
    <col min="2" max="2" width="14.421875" style="8" customWidth="1"/>
    <col min="3" max="3" width="14.00390625" style="8" customWidth="1"/>
    <col min="4" max="4" width="13.00390625" style="8" customWidth="1"/>
    <col min="5" max="5" width="17.00390625" style="8" customWidth="1"/>
    <col min="6" max="6" width="14.00390625" style="8" customWidth="1"/>
    <col min="7" max="7" width="13.421875" style="8" customWidth="1"/>
    <col min="8" max="16384" width="11.57421875" style="8" customWidth="1"/>
  </cols>
  <sheetData>
    <row r="1" spans="1:7" s="321" customFormat="1" ht="11.25">
      <c r="A1" s="336"/>
      <c r="G1" s="322" t="s">
        <v>363</v>
      </c>
    </row>
    <row r="2" s="321" customFormat="1" ht="12">
      <c r="A2" s="18" t="s">
        <v>423</v>
      </c>
    </row>
    <row r="4" spans="1:22" ht="14.25">
      <c r="A4" s="896" t="s">
        <v>7</v>
      </c>
      <c r="B4" s="902" t="s">
        <v>270</v>
      </c>
      <c r="C4" s="903"/>
      <c r="D4" s="904"/>
      <c r="E4" s="903" t="s">
        <v>271</v>
      </c>
      <c r="F4" s="903"/>
      <c r="G4" s="905"/>
      <c r="Q4" s="570"/>
      <c r="R4" s="570"/>
      <c r="S4" s="570"/>
      <c r="T4" s="570"/>
      <c r="U4" s="570"/>
      <c r="V4" s="570"/>
    </row>
    <row r="5" spans="1:22" ht="15.75" customHeight="1">
      <c r="A5" s="897"/>
      <c r="B5" s="22" t="s">
        <v>8</v>
      </c>
      <c r="C5" s="23" t="s">
        <v>2</v>
      </c>
      <c r="D5" s="419" t="s">
        <v>3</v>
      </c>
      <c r="E5" s="23" t="s">
        <v>8</v>
      </c>
      <c r="F5" s="23" t="s">
        <v>2</v>
      </c>
      <c r="G5" s="24" t="s">
        <v>3</v>
      </c>
      <c r="I5" s="688"/>
      <c r="J5" s="565"/>
      <c r="K5" s="565"/>
      <c r="L5" s="565"/>
      <c r="M5" s="568"/>
      <c r="N5" s="568"/>
      <c r="O5" s="568"/>
      <c r="Q5" s="570"/>
      <c r="R5" s="570"/>
      <c r="S5" s="570"/>
      <c r="T5" s="570"/>
      <c r="U5" s="570"/>
      <c r="V5" s="570"/>
    </row>
    <row r="6" spans="1:22" ht="14.25">
      <c r="A6" s="407" t="s">
        <v>9</v>
      </c>
      <c r="B6" s="758">
        <v>3781168.102144206</v>
      </c>
      <c r="C6" s="759">
        <v>2249248.9519966394</v>
      </c>
      <c r="D6" s="760">
        <v>1531919.1501475698</v>
      </c>
      <c r="E6" s="759">
        <v>6382413.115067345</v>
      </c>
      <c r="F6" s="759">
        <v>3721871.456206354</v>
      </c>
      <c r="G6" s="761">
        <v>2660541.658860996</v>
      </c>
      <c r="I6" s="567"/>
      <c r="J6" s="566"/>
      <c r="K6" s="566"/>
      <c r="L6" s="566"/>
      <c r="M6" s="569"/>
      <c r="N6" s="569"/>
      <c r="O6" s="569"/>
      <c r="Q6" s="571"/>
      <c r="R6" s="571"/>
      <c r="S6" s="571"/>
      <c r="T6" s="571"/>
      <c r="U6" s="571"/>
      <c r="V6" s="571"/>
    </row>
    <row r="7" spans="1:22" ht="14.25">
      <c r="A7" s="407" t="s">
        <v>10</v>
      </c>
      <c r="B7" s="762">
        <v>4908512.886582786</v>
      </c>
      <c r="C7" s="763">
        <v>4140549.855760422</v>
      </c>
      <c r="D7" s="764">
        <v>767963.0308223639</v>
      </c>
      <c r="E7" s="763">
        <v>8657673.922954112</v>
      </c>
      <c r="F7" s="763">
        <v>7202586.491061713</v>
      </c>
      <c r="G7" s="765">
        <v>1455087.4318924006</v>
      </c>
      <c r="I7" s="567"/>
      <c r="J7" s="566"/>
      <c r="K7" s="566"/>
      <c r="L7" s="566"/>
      <c r="M7" s="569"/>
      <c r="N7" s="569"/>
      <c r="O7" s="569"/>
      <c r="Q7" s="571"/>
      <c r="R7" s="571"/>
      <c r="S7" s="571"/>
      <c r="T7" s="571"/>
      <c r="U7" s="571"/>
      <c r="V7" s="571"/>
    </row>
    <row r="8" spans="1:22" ht="14.25">
      <c r="A8" s="407" t="s">
        <v>11</v>
      </c>
      <c r="B8" s="762">
        <v>2134341.651226987</v>
      </c>
      <c r="C8" s="763">
        <v>1911192.5053361468</v>
      </c>
      <c r="D8" s="764">
        <v>223149.1458908414</v>
      </c>
      <c r="E8" s="763">
        <v>3434067.2646365818</v>
      </c>
      <c r="F8" s="763">
        <v>3093551.732363124</v>
      </c>
      <c r="G8" s="765">
        <v>340515.53227345867</v>
      </c>
      <c r="I8" s="567"/>
      <c r="J8" s="566"/>
      <c r="K8" s="566"/>
      <c r="L8" s="566"/>
      <c r="M8" s="569"/>
      <c r="N8" s="569"/>
      <c r="O8" s="569"/>
      <c r="Q8" s="571"/>
      <c r="R8" s="571"/>
      <c r="S8" s="571"/>
      <c r="T8" s="571"/>
      <c r="U8" s="571"/>
      <c r="V8" s="571"/>
    </row>
    <row r="9" spans="1:22" ht="14.25">
      <c r="A9" s="407" t="s">
        <v>13</v>
      </c>
      <c r="B9" s="762">
        <v>3519991.3651087293</v>
      </c>
      <c r="C9" s="763">
        <v>2389883.6987957372</v>
      </c>
      <c r="D9" s="764">
        <v>1130107.6663129888</v>
      </c>
      <c r="E9" s="763">
        <v>4767011.032163939</v>
      </c>
      <c r="F9" s="763">
        <v>3307481.318445652</v>
      </c>
      <c r="G9" s="765">
        <v>1459529.7137182862</v>
      </c>
      <c r="I9" s="567"/>
      <c r="J9" s="566"/>
      <c r="K9" s="566"/>
      <c r="L9" s="566"/>
      <c r="M9" s="569"/>
      <c r="N9" s="569"/>
      <c r="O9" s="569"/>
      <c r="Q9" s="571"/>
      <c r="R9" s="571"/>
      <c r="S9" s="571"/>
      <c r="T9" s="571"/>
      <c r="U9" s="571"/>
      <c r="V9" s="571"/>
    </row>
    <row r="10" spans="1:22" ht="14.25">
      <c r="A10" s="407" t="s">
        <v>14</v>
      </c>
      <c r="B10" s="762">
        <v>4052803.550938957</v>
      </c>
      <c r="C10" s="763">
        <v>3526842.808947393</v>
      </c>
      <c r="D10" s="764">
        <v>525960.7419915653</v>
      </c>
      <c r="E10" s="763">
        <v>6867768.472032754</v>
      </c>
      <c r="F10" s="763">
        <v>5819125.328468925</v>
      </c>
      <c r="G10" s="765">
        <v>1048643.1435638338</v>
      </c>
      <c r="I10" s="567"/>
      <c r="J10" s="566"/>
      <c r="K10" s="566"/>
      <c r="L10" s="566"/>
      <c r="M10" s="569"/>
      <c r="N10" s="569"/>
      <c r="O10" s="569"/>
      <c r="Q10" s="571"/>
      <c r="R10" s="571"/>
      <c r="S10" s="571"/>
      <c r="T10" s="571"/>
      <c r="U10" s="571"/>
      <c r="V10" s="571"/>
    </row>
    <row r="11" spans="1:22" ht="14.25">
      <c r="A11" s="407" t="s">
        <v>15</v>
      </c>
      <c r="B11" s="762">
        <v>3906507.186440834</v>
      </c>
      <c r="C11" s="763">
        <v>2957986.167905153</v>
      </c>
      <c r="D11" s="764">
        <v>948521.0185356807</v>
      </c>
      <c r="E11" s="763">
        <v>5564974.250740568</v>
      </c>
      <c r="F11" s="763">
        <v>4211415.805684079</v>
      </c>
      <c r="G11" s="765">
        <v>1353558.445056482</v>
      </c>
      <c r="I11" s="567"/>
      <c r="J11" s="566"/>
      <c r="K11" s="566"/>
      <c r="L11" s="566"/>
      <c r="M11" s="569"/>
      <c r="N11" s="569"/>
      <c r="O11" s="569"/>
      <c r="Q11" s="571"/>
      <c r="R11" s="571"/>
      <c r="S11" s="571"/>
      <c r="T11" s="571"/>
      <c r="U11" s="571"/>
      <c r="V11" s="571"/>
    </row>
    <row r="12" spans="1:22" ht="14.25">
      <c r="A12" s="407" t="s">
        <v>16</v>
      </c>
      <c r="B12" s="762">
        <v>2007523.756337989</v>
      </c>
      <c r="C12" s="763">
        <v>1420937.518487637</v>
      </c>
      <c r="D12" s="764">
        <v>586586.237850352</v>
      </c>
      <c r="E12" s="763">
        <v>2880563.687549051</v>
      </c>
      <c r="F12" s="763">
        <v>2100514.175322598</v>
      </c>
      <c r="G12" s="765">
        <v>780049.5122264529</v>
      </c>
      <c r="I12" s="567"/>
      <c r="J12" s="566"/>
      <c r="K12" s="566"/>
      <c r="L12" s="566"/>
      <c r="M12" s="569"/>
      <c r="N12" s="569"/>
      <c r="O12" s="569"/>
      <c r="Q12" s="571"/>
      <c r="R12" s="571"/>
      <c r="S12" s="571"/>
      <c r="T12" s="571"/>
      <c r="U12" s="571"/>
      <c r="V12" s="571"/>
    </row>
    <row r="13" spans="1:22" ht="14.25">
      <c r="A13" s="407" t="s">
        <v>364</v>
      </c>
      <c r="B13" s="762">
        <v>1330041.8045517073</v>
      </c>
      <c r="C13" s="763">
        <v>1018283.830858895</v>
      </c>
      <c r="D13" s="764">
        <v>311757.97369281185</v>
      </c>
      <c r="E13" s="763">
        <v>2899396.656835962</v>
      </c>
      <c r="F13" s="763">
        <v>2134034.700487726</v>
      </c>
      <c r="G13" s="765">
        <v>765361.9563482357</v>
      </c>
      <c r="I13" s="567"/>
      <c r="J13" s="566"/>
      <c r="K13" s="566"/>
      <c r="L13" s="566"/>
      <c r="M13" s="569"/>
      <c r="N13" s="569"/>
      <c r="O13" s="569"/>
      <c r="Q13" s="571"/>
      <c r="R13" s="571"/>
      <c r="S13" s="571"/>
      <c r="T13" s="571"/>
      <c r="U13" s="571"/>
      <c r="V13" s="571"/>
    </row>
    <row r="14" spans="1:22" ht="14.25">
      <c r="A14" s="407" t="s">
        <v>18</v>
      </c>
      <c r="B14" s="762">
        <v>1243668.947329404</v>
      </c>
      <c r="C14" s="763">
        <v>1032328.5360058087</v>
      </c>
      <c r="D14" s="764">
        <v>211340.41132359573</v>
      </c>
      <c r="E14" s="763">
        <v>1843673.883448711</v>
      </c>
      <c r="F14" s="763">
        <v>1536317.3867892905</v>
      </c>
      <c r="G14" s="765">
        <v>307356.4966594184</v>
      </c>
      <c r="I14" s="567"/>
      <c r="J14" s="566"/>
      <c r="K14" s="566"/>
      <c r="L14" s="566"/>
      <c r="M14" s="569"/>
      <c r="N14" s="569"/>
      <c r="O14" s="569"/>
      <c r="Q14" s="571"/>
      <c r="R14" s="571"/>
      <c r="S14" s="571"/>
      <c r="T14" s="571"/>
      <c r="U14" s="571"/>
      <c r="V14" s="571"/>
    </row>
    <row r="15" spans="1:22" ht="14.25">
      <c r="A15" s="407" t="s">
        <v>399</v>
      </c>
      <c r="B15" s="762">
        <v>32359338.138962496</v>
      </c>
      <c r="C15" s="763">
        <v>16890680.58566657</v>
      </c>
      <c r="D15" s="764">
        <v>15468657.553295955</v>
      </c>
      <c r="E15" s="763">
        <v>67405395.20549023</v>
      </c>
      <c r="F15" s="763">
        <v>29008833.66333568</v>
      </c>
      <c r="G15" s="765">
        <v>38396561.54215456</v>
      </c>
      <c r="I15" s="567"/>
      <c r="J15" s="566"/>
      <c r="K15" s="566"/>
      <c r="L15" s="566"/>
      <c r="M15" s="569"/>
      <c r="N15" s="569"/>
      <c r="O15" s="569"/>
      <c r="Q15" s="571"/>
      <c r="R15" s="571"/>
      <c r="S15" s="571"/>
      <c r="T15" s="571"/>
      <c r="U15" s="571"/>
      <c r="V15" s="571"/>
    </row>
    <row r="16" spans="1:22" ht="14.25">
      <c r="A16" s="407" t="s">
        <v>20</v>
      </c>
      <c r="B16" s="762">
        <v>4348544.055098452</v>
      </c>
      <c r="C16" s="763">
        <v>3458178.433481395</v>
      </c>
      <c r="D16" s="764">
        <v>890365.6216170568</v>
      </c>
      <c r="E16" s="763">
        <v>7486645.6681808345</v>
      </c>
      <c r="F16" s="763">
        <v>5904526.974981771</v>
      </c>
      <c r="G16" s="765">
        <v>1582118.6931990595</v>
      </c>
      <c r="I16" s="567"/>
      <c r="J16" s="566"/>
      <c r="K16" s="566"/>
      <c r="L16" s="566"/>
      <c r="M16" s="569"/>
      <c r="N16" s="569"/>
      <c r="O16" s="569"/>
      <c r="Q16" s="571"/>
      <c r="R16" s="571"/>
      <c r="S16" s="571"/>
      <c r="T16" s="571"/>
      <c r="U16" s="571"/>
      <c r="V16" s="571"/>
    </row>
    <row r="17" spans="1:22" ht="14.25">
      <c r="A17" s="407" t="s">
        <v>366</v>
      </c>
      <c r="B17" s="762">
        <v>907982.4768744078</v>
      </c>
      <c r="C17" s="763">
        <v>802443.9421533288</v>
      </c>
      <c r="D17" s="764">
        <v>105538.53472107904</v>
      </c>
      <c r="E17" s="763">
        <v>1247325.0513953918</v>
      </c>
      <c r="F17" s="763">
        <v>1100021.3608985366</v>
      </c>
      <c r="G17" s="765">
        <v>147303.69049685448</v>
      </c>
      <c r="I17" s="567"/>
      <c r="J17" s="566"/>
      <c r="K17" s="566"/>
      <c r="L17" s="566"/>
      <c r="M17" s="569"/>
      <c r="N17" s="569"/>
      <c r="O17" s="569"/>
      <c r="Q17" s="571"/>
      <c r="R17" s="571"/>
      <c r="S17" s="571"/>
      <c r="T17" s="571"/>
      <c r="U17" s="571"/>
      <c r="V17" s="571"/>
    </row>
    <row r="18" spans="1:22" ht="14.25">
      <c r="A18" s="407" t="s">
        <v>22</v>
      </c>
      <c r="B18" s="762">
        <v>2403979.011173635</v>
      </c>
      <c r="C18" s="763">
        <v>1886918.2855215096</v>
      </c>
      <c r="D18" s="764">
        <v>517060.7256521231</v>
      </c>
      <c r="E18" s="763">
        <v>3764647.7654440696</v>
      </c>
      <c r="F18" s="763">
        <v>2980110.9585996782</v>
      </c>
      <c r="G18" s="765">
        <v>784536.8068443938</v>
      </c>
      <c r="I18" s="567"/>
      <c r="J18" s="566"/>
      <c r="K18" s="566"/>
      <c r="L18" s="566"/>
      <c r="M18" s="569"/>
      <c r="N18" s="569"/>
      <c r="O18" s="569"/>
      <c r="Q18" s="571"/>
      <c r="R18" s="571"/>
      <c r="S18" s="571"/>
      <c r="T18" s="571"/>
      <c r="U18" s="571"/>
      <c r="V18" s="571"/>
    </row>
    <row r="19" spans="1:22" ht="14.25">
      <c r="A19" s="407" t="s">
        <v>228</v>
      </c>
      <c r="B19" s="762">
        <v>4412057.365837079</v>
      </c>
      <c r="C19" s="763">
        <v>3346531.6119515058</v>
      </c>
      <c r="D19" s="764">
        <v>1065525.7538855704</v>
      </c>
      <c r="E19" s="763">
        <v>8197176.52559797</v>
      </c>
      <c r="F19" s="763">
        <v>5802905.417776699</v>
      </c>
      <c r="G19" s="765">
        <v>2394271.107821266</v>
      </c>
      <c r="I19" s="567"/>
      <c r="J19" s="566"/>
      <c r="K19" s="566"/>
      <c r="L19" s="566"/>
      <c r="M19" s="569"/>
      <c r="N19" s="569"/>
      <c r="O19" s="569"/>
      <c r="Q19" s="571"/>
      <c r="R19" s="571"/>
      <c r="S19" s="571"/>
      <c r="T19" s="571"/>
      <c r="U19" s="571"/>
      <c r="V19" s="571"/>
    </row>
    <row r="20" spans="1:22" ht="14.25">
      <c r="A20" s="407" t="s">
        <v>367</v>
      </c>
      <c r="B20" s="762">
        <v>3750536.941210578</v>
      </c>
      <c r="C20" s="763">
        <v>2791557.3760229265</v>
      </c>
      <c r="D20" s="764">
        <v>958979.5651876556</v>
      </c>
      <c r="E20" s="763">
        <v>5734074.716442256</v>
      </c>
      <c r="F20" s="763">
        <v>4261595.333587376</v>
      </c>
      <c r="G20" s="765">
        <v>1472479.3828548812</v>
      </c>
      <c r="I20" s="567"/>
      <c r="J20" s="566"/>
      <c r="K20" s="566"/>
      <c r="L20" s="566"/>
      <c r="M20" s="569"/>
      <c r="N20" s="569"/>
      <c r="O20" s="569"/>
      <c r="Q20" s="571"/>
      <c r="R20" s="571"/>
      <c r="S20" s="571"/>
      <c r="T20" s="571"/>
      <c r="U20" s="571"/>
      <c r="V20" s="571"/>
    </row>
    <row r="21" spans="1:22" ht="14.25">
      <c r="A21" s="407" t="s">
        <v>368</v>
      </c>
      <c r="B21" s="762">
        <v>2824496.8241336094</v>
      </c>
      <c r="C21" s="763">
        <v>2144683.989033459</v>
      </c>
      <c r="D21" s="764">
        <v>679812.8351001507</v>
      </c>
      <c r="E21" s="763">
        <v>4509415.994889316</v>
      </c>
      <c r="F21" s="763">
        <v>3338904.0768291666</v>
      </c>
      <c r="G21" s="765">
        <v>1170511.9180601507</v>
      </c>
      <c r="I21" s="567"/>
      <c r="J21" s="566"/>
      <c r="K21" s="566"/>
      <c r="L21" s="566"/>
      <c r="M21" s="569"/>
      <c r="N21" s="569"/>
      <c r="O21" s="569"/>
      <c r="Q21" s="571"/>
      <c r="R21" s="571"/>
      <c r="S21" s="571"/>
      <c r="T21" s="571"/>
      <c r="U21" s="571"/>
      <c r="V21" s="571"/>
    </row>
    <row r="22" spans="1:22" ht="14.25">
      <c r="A22" s="407" t="s">
        <v>19</v>
      </c>
      <c r="B22" s="762">
        <v>1844115.957324928</v>
      </c>
      <c r="C22" s="763">
        <v>1473661.242019278</v>
      </c>
      <c r="D22" s="764">
        <v>370454.71530565</v>
      </c>
      <c r="E22" s="763">
        <v>2829571.9748534197</v>
      </c>
      <c r="F22" s="763">
        <v>2248473.60281726</v>
      </c>
      <c r="G22" s="765">
        <v>581098.3720361611</v>
      </c>
      <c r="I22" s="567"/>
      <c r="J22" s="566"/>
      <c r="K22" s="566"/>
      <c r="L22" s="566"/>
      <c r="M22" s="569"/>
      <c r="N22" s="569"/>
      <c r="O22" s="569"/>
      <c r="Q22" s="571"/>
      <c r="R22" s="571"/>
      <c r="S22" s="571"/>
      <c r="T22" s="571"/>
      <c r="U22" s="571"/>
      <c r="V22" s="571"/>
    </row>
    <row r="23" spans="1:22" ht="14.25">
      <c r="A23" s="407" t="s">
        <v>264</v>
      </c>
      <c r="B23" s="762">
        <v>3776353.4984229687</v>
      </c>
      <c r="C23" s="763">
        <v>3429660.042981939</v>
      </c>
      <c r="D23" s="764">
        <v>346693.4554410297</v>
      </c>
      <c r="E23" s="763">
        <v>6180936.432854174</v>
      </c>
      <c r="F23" s="763">
        <v>5528535.820315396</v>
      </c>
      <c r="G23" s="765">
        <v>652400.6125387761</v>
      </c>
      <c r="I23" s="567"/>
      <c r="J23" s="566"/>
      <c r="K23" s="566"/>
      <c r="L23" s="566"/>
      <c r="M23" s="569"/>
      <c r="N23" s="569"/>
      <c r="O23" s="569"/>
      <c r="Q23" s="571"/>
      <c r="R23" s="571"/>
      <c r="S23" s="571"/>
      <c r="T23" s="571"/>
      <c r="U23" s="571"/>
      <c r="V23" s="571"/>
    </row>
    <row r="24" spans="1:22" ht="14.25">
      <c r="A24" s="407" t="s">
        <v>369</v>
      </c>
      <c r="B24" s="762">
        <v>1650606.5378845313</v>
      </c>
      <c r="C24" s="763">
        <v>1326359.5911527574</v>
      </c>
      <c r="D24" s="764">
        <v>324246.946731774</v>
      </c>
      <c r="E24" s="763">
        <v>2504995.100483805</v>
      </c>
      <c r="F24" s="763">
        <v>2013993.756642313</v>
      </c>
      <c r="G24" s="765">
        <v>491001.3438414912</v>
      </c>
      <c r="I24" s="567"/>
      <c r="J24" s="566"/>
      <c r="K24" s="566"/>
      <c r="L24" s="566"/>
      <c r="M24" s="569"/>
      <c r="N24" s="569"/>
      <c r="O24" s="569"/>
      <c r="Q24" s="571"/>
      <c r="R24" s="571"/>
      <c r="S24" s="571"/>
      <c r="T24" s="571"/>
      <c r="U24" s="571"/>
      <c r="V24" s="571"/>
    </row>
    <row r="25" spans="1:22" ht="14.25">
      <c r="A25" s="407" t="s">
        <v>25</v>
      </c>
      <c r="B25" s="762">
        <v>2856065.7545222407</v>
      </c>
      <c r="C25" s="763">
        <v>2574031.72993647</v>
      </c>
      <c r="D25" s="764">
        <v>282034.02458576683</v>
      </c>
      <c r="E25" s="763">
        <v>4587132.118376001</v>
      </c>
      <c r="F25" s="763">
        <v>4079892.366117134</v>
      </c>
      <c r="G25" s="765">
        <v>507239.7522588655</v>
      </c>
      <c r="I25" s="567"/>
      <c r="J25" s="566"/>
      <c r="K25" s="566"/>
      <c r="L25" s="566"/>
      <c r="M25" s="569"/>
      <c r="N25" s="569"/>
      <c r="O25" s="569"/>
      <c r="Q25" s="571"/>
      <c r="R25" s="571"/>
      <c r="S25" s="571"/>
      <c r="T25" s="571"/>
      <c r="U25" s="571"/>
      <c r="V25" s="571"/>
    </row>
    <row r="26" spans="1:22" ht="14.25">
      <c r="A26" s="407" t="s">
        <v>396</v>
      </c>
      <c r="B26" s="762">
        <v>10858337.166976305</v>
      </c>
      <c r="C26" s="763">
        <v>7163785.698375566</v>
      </c>
      <c r="D26" s="764">
        <v>3694551.468600752</v>
      </c>
      <c r="E26" s="763">
        <v>21634862.03435568</v>
      </c>
      <c r="F26" s="763">
        <v>12957483.704742877</v>
      </c>
      <c r="G26" s="765">
        <v>8677378.329612808</v>
      </c>
      <c r="I26" s="567"/>
      <c r="J26" s="566"/>
      <c r="K26" s="566"/>
      <c r="L26" s="566"/>
      <c r="M26" s="569"/>
      <c r="N26" s="569"/>
      <c r="O26" s="569"/>
      <c r="Q26" s="571"/>
      <c r="R26" s="571"/>
      <c r="S26" s="571"/>
      <c r="T26" s="571"/>
      <c r="U26" s="571"/>
      <c r="V26" s="571"/>
    </row>
    <row r="27" spans="1:22" ht="14.25">
      <c r="A27" s="407" t="s">
        <v>26</v>
      </c>
      <c r="B27" s="766">
        <v>10458004.282290565</v>
      </c>
      <c r="C27" s="767">
        <v>8051563.371857852</v>
      </c>
      <c r="D27" s="768">
        <v>2406440.9104327187</v>
      </c>
      <c r="E27" s="767">
        <v>18498143.565086152</v>
      </c>
      <c r="F27" s="767">
        <v>13534106.583223453</v>
      </c>
      <c r="G27" s="769">
        <v>4964036.981862701</v>
      </c>
      <c r="I27" s="567"/>
      <c r="J27" s="566"/>
      <c r="K27" s="566"/>
      <c r="L27" s="566"/>
      <c r="M27" s="569"/>
      <c r="N27" s="569"/>
      <c r="O27" s="569"/>
      <c r="Q27" s="571"/>
      <c r="R27" s="571"/>
      <c r="S27" s="571"/>
      <c r="T27" s="571"/>
      <c r="U27" s="571"/>
      <c r="V27" s="571"/>
    </row>
    <row r="28" spans="1:22" ht="14.25">
      <c r="A28" s="408" t="s">
        <v>8</v>
      </c>
      <c r="B28" s="770">
        <v>109334977.26137337</v>
      </c>
      <c r="C28" s="771">
        <v>75987309.77424839</v>
      </c>
      <c r="D28" s="772">
        <v>33347667.487125054</v>
      </c>
      <c r="E28" s="771">
        <v>197877864.43887833</v>
      </c>
      <c r="F28" s="771">
        <v>125886282.0146968</v>
      </c>
      <c r="G28" s="773">
        <v>71991582.42418152</v>
      </c>
      <c r="I28" s="567"/>
      <c r="J28" s="566"/>
      <c r="K28" s="566"/>
      <c r="L28" s="566"/>
      <c r="M28" s="569"/>
      <c r="N28" s="569"/>
      <c r="O28" s="569"/>
      <c r="Q28" s="571"/>
      <c r="R28" s="571"/>
      <c r="S28" s="571"/>
      <c r="T28" s="571"/>
      <c r="U28" s="571"/>
      <c r="V28" s="571"/>
    </row>
    <row r="29" spans="1:7" ht="12.75">
      <c r="A29" s="710" t="s">
        <v>411</v>
      </c>
      <c r="B29" s="26"/>
      <c r="C29" s="26"/>
      <c r="D29" s="26"/>
      <c r="E29" s="26"/>
      <c r="F29" s="29"/>
      <c r="G29" s="29"/>
    </row>
    <row r="30" spans="1:7" ht="12.75">
      <c r="A30" s="27"/>
      <c r="B30" s="26"/>
      <c r="C30" s="26"/>
      <c r="D30" s="26"/>
      <c r="E30" s="26"/>
      <c r="F30" s="29"/>
      <c r="G30" s="29"/>
    </row>
    <row r="31" spans="1:7" ht="12.75">
      <c r="A31" s="900" t="s">
        <v>273</v>
      </c>
      <c r="B31" s="902" t="s">
        <v>270</v>
      </c>
      <c r="C31" s="903"/>
      <c r="D31" s="904"/>
      <c r="E31" s="903" t="s">
        <v>271</v>
      </c>
      <c r="F31" s="903"/>
      <c r="G31" s="905"/>
    </row>
    <row r="32" spans="1:15" ht="14.25">
      <c r="A32" s="901"/>
      <c r="B32" s="22" t="s">
        <v>8</v>
      </c>
      <c r="C32" s="23" t="s">
        <v>2</v>
      </c>
      <c r="D32" s="419" t="s">
        <v>3</v>
      </c>
      <c r="E32" s="23" t="s">
        <v>8</v>
      </c>
      <c r="F32" s="23" t="s">
        <v>2</v>
      </c>
      <c r="G32" s="24" t="s">
        <v>3</v>
      </c>
      <c r="I32" s="688"/>
      <c r="J32" s="574"/>
      <c r="K32" s="574"/>
      <c r="L32" s="574"/>
      <c r="M32" s="572"/>
      <c r="N32" s="572"/>
      <c r="O32" s="572"/>
    </row>
    <row r="33" spans="1:15" ht="14.25">
      <c r="A33" s="1" t="s">
        <v>389</v>
      </c>
      <c r="B33" s="758">
        <v>7523465.625042108</v>
      </c>
      <c r="C33" s="759">
        <v>6356056.703649886</v>
      </c>
      <c r="D33" s="760">
        <v>1167408.9213922159</v>
      </c>
      <c r="E33" s="759">
        <v>12235332.526905041</v>
      </c>
      <c r="F33" s="759">
        <v>10234282.245941306</v>
      </c>
      <c r="G33" s="761">
        <v>2001050.2809637194</v>
      </c>
      <c r="I33" s="576"/>
      <c r="J33" s="575"/>
      <c r="K33" s="575"/>
      <c r="L33" s="575"/>
      <c r="M33" s="573"/>
      <c r="N33" s="573"/>
      <c r="O33" s="573"/>
    </row>
    <row r="34" spans="1:15" ht="14.25">
      <c r="A34" s="1" t="s">
        <v>274</v>
      </c>
      <c r="B34" s="762">
        <v>22107521.03953738</v>
      </c>
      <c r="C34" s="763">
        <v>17686788.356100548</v>
      </c>
      <c r="D34" s="764">
        <v>4420732.6834368585</v>
      </c>
      <c r="E34" s="763">
        <v>38274861.37906694</v>
      </c>
      <c r="F34" s="763">
        <v>29303114.692714807</v>
      </c>
      <c r="G34" s="765">
        <v>8971746.686352182</v>
      </c>
      <c r="I34" s="576"/>
      <c r="J34" s="575"/>
      <c r="K34" s="575"/>
      <c r="L34" s="575"/>
      <c r="M34" s="573"/>
      <c r="N34" s="573"/>
      <c r="O34" s="573"/>
    </row>
    <row r="35" spans="1:15" ht="14.25">
      <c r="A35" s="1" t="s">
        <v>275</v>
      </c>
      <c r="B35" s="762">
        <v>38857076.56885931</v>
      </c>
      <c r="C35" s="763">
        <v>25805748.920643114</v>
      </c>
      <c r="D35" s="764">
        <v>13051327.648216188</v>
      </c>
      <c r="E35" s="763">
        <v>70634003.6588276</v>
      </c>
      <c r="F35" s="763">
        <v>42336321.07645289</v>
      </c>
      <c r="G35" s="765">
        <v>28297682.582374714</v>
      </c>
      <c r="I35" s="576"/>
      <c r="J35" s="575"/>
      <c r="K35" s="575"/>
      <c r="L35" s="575"/>
      <c r="M35" s="573"/>
      <c r="N35" s="573"/>
      <c r="O35" s="573"/>
    </row>
    <row r="36" spans="1:15" ht="14.25">
      <c r="A36" s="1" t="s">
        <v>390</v>
      </c>
      <c r="B36" s="762">
        <v>19318674.677976783</v>
      </c>
      <c r="C36" s="763">
        <v>10452346.078245979</v>
      </c>
      <c r="D36" s="764">
        <v>8866328.599730799</v>
      </c>
      <c r="E36" s="763">
        <v>37300694.93746067</v>
      </c>
      <c r="F36" s="763">
        <v>17603820.80354372</v>
      </c>
      <c r="G36" s="765">
        <v>19696874.13391698</v>
      </c>
      <c r="I36" s="576"/>
      <c r="J36" s="575"/>
      <c r="K36" s="575"/>
      <c r="L36" s="575"/>
      <c r="M36" s="573"/>
      <c r="N36" s="573"/>
      <c r="O36" s="573"/>
    </row>
    <row r="37" spans="1:15" ht="14.25">
      <c r="A37" s="1" t="s">
        <v>391</v>
      </c>
      <c r="B37" s="762">
        <v>2686366.877993537</v>
      </c>
      <c r="C37" s="763">
        <v>1158644.141573597</v>
      </c>
      <c r="D37" s="764">
        <v>1527722.7364199425</v>
      </c>
      <c r="E37" s="763">
        <v>6298770.349737565</v>
      </c>
      <c r="F37" s="763">
        <v>2176760.6911518695</v>
      </c>
      <c r="G37" s="765">
        <v>4122009.6585856876</v>
      </c>
      <c r="I37" s="576"/>
      <c r="J37" s="575"/>
      <c r="K37" s="575"/>
      <c r="L37" s="575"/>
      <c r="M37" s="573"/>
      <c r="N37" s="573"/>
      <c r="O37" s="573"/>
    </row>
    <row r="38" spans="1:7" ht="12.75">
      <c r="A38" s="1" t="s">
        <v>1</v>
      </c>
      <c r="B38" s="762">
        <v>90493104.78940912</v>
      </c>
      <c r="C38" s="763">
        <v>61459584.20021313</v>
      </c>
      <c r="D38" s="764">
        <v>29033520.589196</v>
      </c>
      <c r="E38" s="763">
        <v>164743662.8519978</v>
      </c>
      <c r="F38" s="763">
        <v>101654299.50980459</v>
      </c>
      <c r="G38" s="765">
        <v>63089363.34219329</v>
      </c>
    </row>
    <row r="39" spans="1:7" ht="12.75">
      <c r="A39" s="1" t="s">
        <v>392</v>
      </c>
      <c r="B39" s="766">
        <v>18841872.471964367</v>
      </c>
      <c r="C39" s="767">
        <v>14527725.574035306</v>
      </c>
      <c r="D39" s="768">
        <v>4314146.897929056</v>
      </c>
      <c r="E39" s="767">
        <v>33134201.58688037</v>
      </c>
      <c r="F39" s="767">
        <v>24231982.504892144</v>
      </c>
      <c r="G39" s="769">
        <v>8902219.081988238</v>
      </c>
    </row>
    <row r="40" spans="1:7" ht="12.75">
      <c r="A40" s="25" t="s">
        <v>8</v>
      </c>
      <c r="B40" s="770">
        <v>109334977.26137349</v>
      </c>
      <c r="C40" s="771">
        <v>75987309.77424844</v>
      </c>
      <c r="D40" s="772">
        <v>33347667.487125058</v>
      </c>
      <c r="E40" s="771">
        <v>197877864.43887818</v>
      </c>
      <c r="F40" s="771">
        <v>125886282.01469673</v>
      </c>
      <c r="G40" s="773">
        <v>71991582.42418154</v>
      </c>
    </row>
    <row r="41" spans="1:15" s="397" customFormat="1" ht="15" customHeight="1">
      <c r="A41" s="395" t="s">
        <v>6</v>
      </c>
      <c r="B41" s="398"/>
      <c r="C41" s="398"/>
      <c r="D41" s="398"/>
      <c r="E41" s="398"/>
      <c r="F41" s="399"/>
      <c r="G41" s="399"/>
      <c r="I41" s="576"/>
      <c r="J41" s="575"/>
      <c r="K41" s="575"/>
      <c r="L41" s="575"/>
      <c r="M41" s="573"/>
      <c r="N41" s="573"/>
      <c r="O41" s="573"/>
    </row>
    <row r="42" spans="1:15" ht="14.25" customHeight="1">
      <c r="A42" s="710" t="s">
        <v>411</v>
      </c>
      <c r="B42" s="26"/>
      <c r="C42" s="26"/>
      <c r="D42" s="26"/>
      <c r="E42" s="221"/>
      <c r="F42" s="29"/>
      <c r="G42" s="29"/>
      <c r="I42" s="576"/>
      <c r="J42" s="575"/>
      <c r="K42" s="575"/>
      <c r="L42" s="575"/>
      <c r="M42" s="573"/>
      <c r="N42" s="573"/>
      <c r="O42" s="573"/>
    </row>
    <row r="43" spans="1:15" ht="14.25" customHeight="1">
      <c r="A43" s="35"/>
      <c r="B43" s="26"/>
      <c r="C43" s="26"/>
      <c r="D43" s="26"/>
      <c r="E43" s="221"/>
      <c r="F43" s="29"/>
      <c r="G43" s="29"/>
      <c r="I43" s="576"/>
      <c r="J43" s="575"/>
      <c r="K43" s="575"/>
      <c r="L43" s="575"/>
      <c r="M43" s="573"/>
      <c r="N43" s="573"/>
      <c r="O43" s="573"/>
    </row>
    <row r="44" spans="1:15" ht="14.25">
      <c r="A44" s="900" t="s">
        <v>384</v>
      </c>
      <c r="B44" s="902" t="s">
        <v>270</v>
      </c>
      <c r="C44" s="903"/>
      <c r="D44" s="904"/>
      <c r="E44" s="903" t="s">
        <v>271</v>
      </c>
      <c r="F44" s="903"/>
      <c r="G44" s="905"/>
      <c r="I44" s="576"/>
      <c r="J44" s="575"/>
      <c r="K44" s="575"/>
      <c r="L44" s="575"/>
      <c r="M44" s="573"/>
      <c r="N44" s="573"/>
      <c r="O44" s="573"/>
    </row>
    <row r="45" spans="1:15" ht="14.25">
      <c r="A45" s="901"/>
      <c r="B45" s="22" t="s">
        <v>8</v>
      </c>
      <c r="C45" s="23" t="s">
        <v>2</v>
      </c>
      <c r="D45" s="419" t="s">
        <v>3</v>
      </c>
      <c r="E45" s="23" t="s">
        <v>8</v>
      </c>
      <c r="F45" s="23" t="s">
        <v>2</v>
      </c>
      <c r="G45" s="24" t="s">
        <v>3</v>
      </c>
      <c r="I45" s="688"/>
      <c r="J45" s="577"/>
      <c r="K45" s="577"/>
      <c r="L45" s="577"/>
      <c r="M45" s="580"/>
      <c r="N45" s="580"/>
      <c r="O45" s="580"/>
    </row>
    <row r="46" spans="1:15" ht="14.25">
      <c r="A46" s="1" t="s">
        <v>31</v>
      </c>
      <c r="B46" s="758">
        <v>54897172.28719293</v>
      </c>
      <c r="C46" s="759">
        <v>38515009.32467976</v>
      </c>
      <c r="D46" s="760">
        <v>16382162.962513158</v>
      </c>
      <c r="E46" s="759">
        <v>93873271.7363498</v>
      </c>
      <c r="F46" s="759">
        <v>61323993.733302854</v>
      </c>
      <c r="G46" s="761">
        <v>32549278.003046773</v>
      </c>
      <c r="I46" s="579"/>
      <c r="J46" s="578"/>
      <c r="K46" s="578"/>
      <c r="L46" s="578"/>
      <c r="M46" s="581"/>
      <c r="N46" s="581"/>
      <c r="O46" s="581"/>
    </row>
    <row r="47" spans="1:15" ht="14.25">
      <c r="A47" s="1" t="s">
        <v>32</v>
      </c>
      <c r="B47" s="762">
        <v>54437804.974180385</v>
      </c>
      <c r="C47" s="763">
        <v>37472300.44956851</v>
      </c>
      <c r="D47" s="764">
        <v>16965504.5246119</v>
      </c>
      <c r="E47" s="763">
        <v>104004592.7025283</v>
      </c>
      <c r="F47" s="763">
        <v>64562288.281394</v>
      </c>
      <c r="G47" s="765">
        <v>39442304.42113475</v>
      </c>
      <c r="I47" s="579"/>
      <c r="J47" s="578"/>
      <c r="K47" s="578"/>
      <c r="L47" s="578"/>
      <c r="M47" s="581"/>
      <c r="N47" s="581"/>
      <c r="O47" s="581"/>
    </row>
    <row r="48" spans="1:15" ht="14.25">
      <c r="A48" s="25" t="s">
        <v>8</v>
      </c>
      <c r="B48" s="770">
        <v>109334977.26137331</v>
      </c>
      <c r="C48" s="771">
        <v>75987309.77424827</v>
      </c>
      <c r="D48" s="772">
        <v>33347667.48712506</v>
      </c>
      <c r="E48" s="771">
        <v>197877864.43887812</v>
      </c>
      <c r="F48" s="771">
        <v>125886282.01469685</v>
      </c>
      <c r="G48" s="773">
        <v>71991582.42418152</v>
      </c>
      <c r="I48" s="579"/>
      <c r="J48" s="578"/>
      <c r="K48" s="578"/>
      <c r="L48" s="578"/>
      <c r="M48" s="581"/>
      <c r="N48" s="581"/>
      <c r="O48" s="581"/>
    </row>
    <row r="49" spans="1:7" ht="14.25" customHeight="1">
      <c r="A49" s="710" t="s">
        <v>411</v>
      </c>
      <c r="B49" s="26"/>
      <c r="C49" s="26"/>
      <c r="D49" s="26"/>
      <c r="E49" s="26"/>
      <c r="F49" s="120"/>
      <c r="G49" s="120"/>
    </row>
    <row r="50" spans="1:7" ht="12.75">
      <c r="A50" s="27"/>
      <c r="B50" s="26"/>
      <c r="C50" s="26"/>
      <c r="D50" s="26"/>
      <c r="E50" s="26"/>
      <c r="F50" s="120"/>
      <c r="G50" s="120"/>
    </row>
    <row r="51" spans="1:7" ht="12.75">
      <c r="A51" s="900" t="s">
        <v>383</v>
      </c>
      <c r="B51" s="902" t="s">
        <v>270</v>
      </c>
      <c r="C51" s="903"/>
      <c r="D51" s="904"/>
      <c r="E51" s="903" t="s">
        <v>271</v>
      </c>
      <c r="F51" s="903"/>
      <c r="G51" s="905"/>
    </row>
    <row r="52" spans="1:15" ht="14.25">
      <c r="A52" s="901"/>
      <c r="B52" s="22" t="s">
        <v>8</v>
      </c>
      <c r="C52" s="23" t="s">
        <v>2</v>
      </c>
      <c r="D52" s="419" t="s">
        <v>3</v>
      </c>
      <c r="E52" s="23" t="s">
        <v>8</v>
      </c>
      <c r="F52" s="23" t="s">
        <v>2</v>
      </c>
      <c r="G52" s="24" t="s">
        <v>3</v>
      </c>
      <c r="I52" s="688"/>
      <c r="J52" s="582"/>
      <c r="K52" s="582"/>
      <c r="L52" s="582"/>
      <c r="M52" s="582"/>
      <c r="N52" s="582"/>
      <c r="O52" s="582"/>
    </row>
    <row r="53" spans="1:15" ht="14.25">
      <c r="A53" s="1" t="s">
        <v>29</v>
      </c>
      <c r="B53" s="758">
        <v>16714911.906822613</v>
      </c>
      <c r="C53" s="759">
        <v>12418710.358808847</v>
      </c>
      <c r="D53" s="760">
        <v>4296201.548013775</v>
      </c>
      <c r="E53" s="759">
        <v>32770322.41918743</v>
      </c>
      <c r="F53" s="759">
        <v>22882299.31098184</v>
      </c>
      <c r="G53" s="761">
        <v>9888023.10820561</v>
      </c>
      <c r="I53" s="584"/>
      <c r="J53" s="583"/>
      <c r="K53" s="583"/>
      <c r="L53" s="583"/>
      <c r="M53" s="583"/>
      <c r="N53" s="583"/>
      <c r="O53" s="583"/>
    </row>
    <row r="54" spans="1:15" ht="14.25">
      <c r="A54" s="1" t="s">
        <v>30</v>
      </c>
      <c r="B54" s="762">
        <v>13832699.60419888</v>
      </c>
      <c r="C54" s="763">
        <v>11030799.083673729</v>
      </c>
      <c r="D54" s="764">
        <v>2801900.520525181</v>
      </c>
      <c r="E54" s="763">
        <v>25548401.437100008</v>
      </c>
      <c r="F54" s="763">
        <v>19461491.83114306</v>
      </c>
      <c r="G54" s="765">
        <v>6086909.605956982</v>
      </c>
      <c r="I54" s="584"/>
      <c r="J54" s="583"/>
      <c r="K54" s="583"/>
      <c r="L54" s="583"/>
      <c r="M54" s="583"/>
      <c r="N54" s="583"/>
      <c r="O54" s="583"/>
    </row>
    <row r="55" spans="1:15" ht="14.25">
      <c r="A55" s="1" t="s">
        <v>27</v>
      </c>
      <c r="B55" s="762">
        <v>7957026.025286722</v>
      </c>
      <c r="C55" s="763">
        <v>6240896.030723473</v>
      </c>
      <c r="D55" s="764">
        <v>1716129.9945632494</v>
      </c>
      <c r="E55" s="763">
        <v>12263124.171199927</v>
      </c>
      <c r="F55" s="763">
        <v>9565758.831820559</v>
      </c>
      <c r="G55" s="765">
        <v>2697365.339379371</v>
      </c>
      <c r="I55" s="584"/>
      <c r="J55" s="583"/>
      <c r="K55" s="583"/>
      <c r="L55" s="583"/>
      <c r="M55" s="583"/>
      <c r="N55" s="583"/>
      <c r="O55" s="583"/>
    </row>
    <row r="56" spans="1:15" ht="14.25">
      <c r="A56" s="1" t="s">
        <v>28</v>
      </c>
      <c r="B56" s="766">
        <v>70830339.72506508</v>
      </c>
      <c r="C56" s="767">
        <v>46296904.30104231</v>
      </c>
      <c r="D56" s="768">
        <v>24533435.424022857</v>
      </c>
      <c r="E56" s="767">
        <v>127296016.41139098</v>
      </c>
      <c r="F56" s="767">
        <v>73976732.04075132</v>
      </c>
      <c r="G56" s="769">
        <v>53319284.370639615</v>
      </c>
      <c r="I56" s="584"/>
      <c r="J56" s="583"/>
      <c r="K56" s="583"/>
      <c r="L56" s="583"/>
      <c r="M56" s="583"/>
      <c r="N56" s="583"/>
      <c r="O56" s="583"/>
    </row>
    <row r="57" spans="1:15" ht="14.25">
      <c r="A57" s="25" t="s">
        <v>8</v>
      </c>
      <c r="B57" s="770">
        <v>109334977.2613733</v>
      </c>
      <c r="C57" s="771">
        <v>75987309.77424836</v>
      </c>
      <c r="D57" s="772">
        <v>33347667.48712506</v>
      </c>
      <c r="E57" s="771">
        <v>197877864.43887836</v>
      </c>
      <c r="F57" s="771">
        <v>125886282.01469678</v>
      </c>
      <c r="G57" s="773">
        <v>71991582.42418158</v>
      </c>
      <c r="I57" s="584"/>
      <c r="J57" s="583"/>
      <c r="K57" s="583"/>
      <c r="L57" s="583"/>
      <c r="M57" s="583"/>
      <c r="N57" s="583"/>
      <c r="O57" s="583"/>
    </row>
    <row r="58" ht="14.25" customHeight="1">
      <c r="A58" s="710" t="s">
        <v>411</v>
      </c>
    </row>
  </sheetData>
  <sheetProtection/>
  <mergeCells count="12">
    <mergeCell ref="E31:G31"/>
    <mergeCell ref="E44:G44"/>
    <mergeCell ref="A51:A52"/>
    <mergeCell ref="B51:D51"/>
    <mergeCell ref="E51:G51"/>
    <mergeCell ref="E4:G4"/>
    <mergeCell ref="A44:A45"/>
    <mergeCell ref="B44:D44"/>
    <mergeCell ref="A4:A5"/>
    <mergeCell ref="B4:D4"/>
    <mergeCell ref="A31:A32"/>
    <mergeCell ref="B31:D31"/>
  </mergeCells>
  <hyperlinks>
    <hyperlink ref="G1" location="Sommaire!A1" display="Sommaire"/>
  </hyperlinks>
  <printOptions/>
  <pageMargins left="0" right="0" top="0.984251968503937" bottom="0.984251968503937" header="0.5118110236220472" footer="0.5118110236220472"/>
  <pageSetup fitToHeight="1" fitToWidth="1" horizontalDpi="600" verticalDpi="600" orientation="portrait" paperSize="9" scale="85" r:id="rId1"/>
  <headerFooter alignWithMargins="0">
    <oddFooter>&amp;C&amp;F
&amp;A&amp;R&amp;D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59"/>
  <sheetViews>
    <sheetView showGridLines="0" zoomScalePageLayoutView="0" workbookViewId="0" topLeftCell="A1">
      <selection activeCell="X1" sqref="X1:AB16384"/>
    </sheetView>
  </sheetViews>
  <sheetFormatPr defaultColWidth="11.421875" defaultRowHeight="12.75"/>
  <cols>
    <col min="1" max="1" width="23.7109375" style="8" customWidth="1"/>
    <col min="2" max="7" width="11.00390625" style="8" customWidth="1"/>
    <col min="8" max="16384" width="11.57421875" style="8" customWidth="1"/>
  </cols>
  <sheetData>
    <row r="1" spans="1:7" s="321" customFormat="1" ht="11.25">
      <c r="A1" s="336"/>
      <c r="G1" s="322" t="s">
        <v>363</v>
      </c>
    </row>
    <row r="2" spans="1:7" s="321" customFormat="1" ht="26.25" customHeight="1">
      <c r="A2" s="908" t="s">
        <v>427</v>
      </c>
      <c r="B2" s="908"/>
      <c r="C2" s="908"/>
      <c r="D2" s="908"/>
      <c r="E2" s="908"/>
      <c r="F2" s="908"/>
      <c r="G2" s="908"/>
    </row>
    <row r="3" ht="7.5" customHeight="1">
      <c r="A3" s="18"/>
    </row>
    <row r="4" ht="6" customHeight="1"/>
    <row r="5" spans="1:7" ht="12.75">
      <c r="A5" s="896" t="s">
        <v>7</v>
      </c>
      <c r="B5" s="902" t="s">
        <v>487</v>
      </c>
      <c r="C5" s="903"/>
      <c r="D5" s="904"/>
      <c r="E5" s="903" t="s">
        <v>276</v>
      </c>
      <c r="F5" s="903"/>
      <c r="G5" s="905"/>
    </row>
    <row r="6" spans="1:7" ht="12.75">
      <c r="A6" s="897"/>
      <c r="B6" s="22" t="s">
        <v>8</v>
      </c>
      <c r="C6" s="23" t="s">
        <v>2</v>
      </c>
      <c r="D6" s="419" t="s">
        <v>3</v>
      </c>
      <c r="E6" s="23" t="s">
        <v>8</v>
      </c>
      <c r="F6" s="23" t="s">
        <v>2</v>
      </c>
      <c r="G6" s="24" t="s">
        <v>3</v>
      </c>
    </row>
    <row r="7" spans="1:7" ht="12.75">
      <c r="A7" s="407" t="s">
        <v>9</v>
      </c>
      <c r="B7" s="91">
        <f>'H9'!B6/'H9'!B$28*100</f>
        <v>3.4583334600281144</v>
      </c>
      <c r="C7" s="92">
        <f>'H9'!C6/'H9'!C$28*100</f>
        <v>2.9600323510319817</v>
      </c>
      <c r="D7" s="451">
        <f>'H9'!D6/'H9'!D$28*100</f>
        <v>4.593782011107724</v>
      </c>
      <c r="E7" s="95">
        <f>'H9'!E6/'H9'!E$28*100</f>
        <v>3.2254305620115393</v>
      </c>
      <c r="F7" s="95">
        <f>'H9'!F6/'H9'!F$28*100</f>
        <v>2.9565345775895087</v>
      </c>
      <c r="G7" s="93">
        <f>'H9'!G6/'H9'!G$28*100</f>
        <v>3.695628807246966</v>
      </c>
    </row>
    <row r="8" spans="1:7" ht="12.75">
      <c r="A8" s="407" t="s">
        <v>10</v>
      </c>
      <c r="B8" s="96">
        <f>'H9'!B7/'H9'!B$28*100</f>
        <v>4.489425991143367</v>
      </c>
      <c r="C8" s="97">
        <f>'H9'!C7/'H9'!C$28*100</f>
        <v>5.449001771561108</v>
      </c>
      <c r="D8" s="452">
        <f>'H9'!D7/'H9'!D$28*100</f>
        <v>2.302898789304712</v>
      </c>
      <c r="E8" s="30">
        <f>'H9'!E7/'H9'!E$28*100</f>
        <v>4.3752614510494405</v>
      </c>
      <c r="F8" s="30">
        <f>'H9'!F7/'H9'!F$28*100</f>
        <v>5.721502276332885</v>
      </c>
      <c r="G8" s="98">
        <f>'H9'!G7/'H9'!G$28*100</f>
        <v>2.0211910655316365</v>
      </c>
    </row>
    <row r="9" spans="1:7" ht="12.75">
      <c r="A9" s="407" t="s">
        <v>11</v>
      </c>
      <c r="B9" s="96">
        <f>'H9'!B8/'H9'!B$28*100</f>
        <v>1.9521124023510656</v>
      </c>
      <c r="C9" s="97">
        <f>'H9'!C8/'H9'!C$28*100</f>
        <v>2.5151469515293163</v>
      </c>
      <c r="D9" s="452">
        <f>'H9'!D8/'H9'!D$28*100</f>
        <v>0.6691596825385024</v>
      </c>
      <c r="E9" s="30">
        <f>'H9'!E8/'H9'!E$28*100</f>
        <v>1.7354479109497951</v>
      </c>
      <c r="F9" s="30">
        <f>'H9'!F8/'H9'!F$28*100</f>
        <v>2.4574176652559827</v>
      </c>
      <c r="G9" s="98">
        <f>'H9'!G8/'H9'!G$28*100</f>
        <v>0.47299353730983085</v>
      </c>
    </row>
    <row r="10" spans="1:7" ht="12.75">
      <c r="A10" s="407" t="s">
        <v>13</v>
      </c>
      <c r="B10" s="96">
        <f>'H9'!B9/'H9'!B$28*100</f>
        <v>3.2194558898511763</v>
      </c>
      <c r="C10" s="97">
        <f>'H9'!C9/'H9'!C$28*100</f>
        <v>3.145108973979828</v>
      </c>
      <c r="D10" s="452">
        <f>'H9'!D9/'H9'!D$28*100</f>
        <v>3.38886570327386</v>
      </c>
      <c r="E10" s="30">
        <f>'H9'!E9/'H9'!E$28*100</f>
        <v>2.409067353582847</v>
      </c>
      <c r="F10" s="30">
        <f>'H9'!F9/'H9'!F$28*100</f>
        <v>2.6273564247925876</v>
      </c>
      <c r="G10" s="98">
        <f>'H9'!G9/'H9'!G$28*100</f>
        <v>2.0273616228055564</v>
      </c>
    </row>
    <row r="11" spans="1:7" ht="12.75">
      <c r="A11" s="407" t="s">
        <v>14</v>
      </c>
      <c r="B11" s="96">
        <f>'H9'!B10/'H9'!B$28*100</f>
        <v>3.7067767812768917</v>
      </c>
      <c r="C11" s="97">
        <f>'H9'!C10/'H9'!C$28*100</f>
        <v>4.641357641723773</v>
      </c>
      <c r="D11" s="452">
        <f>'H9'!D10/'H9'!D$28*100</f>
        <v>1.57720398943833</v>
      </c>
      <c r="E11" s="30">
        <f>'H9'!E10/'H9'!E$28*100</f>
        <v>3.470710830394124</v>
      </c>
      <c r="F11" s="30">
        <f>'H9'!F10/'H9'!F$28*100</f>
        <v>4.62252537396375</v>
      </c>
      <c r="G11" s="98">
        <f>'H9'!G10/'H9'!G$28*100</f>
        <v>1.4566191049741408</v>
      </c>
    </row>
    <row r="12" spans="1:7" ht="12.75">
      <c r="A12" s="407" t="s">
        <v>15</v>
      </c>
      <c r="B12" s="96">
        <f>'H9'!B11/'H9'!B$28*100</f>
        <v>3.5729711427131305</v>
      </c>
      <c r="C12" s="97">
        <f>'H9'!C11/'H9'!C$28*100</f>
        <v>3.8927370592445887</v>
      </c>
      <c r="D12" s="452">
        <f>'H9'!D11/'H9'!D$28*100</f>
        <v>2.84433991943181</v>
      </c>
      <c r="E12" s="30">
        <f>'H9'!E11/'H9'!E$28*100</f>
        <v>2.8123278298566383</v>
      </c>
      <c r="F12" s="30">
        <f>'H9'!F11/'H9'!F$28*100</f>
        <v>3.3454128108989756</v>
      </c>
      <c r="G12" s="98">
        <f>'H9'!G11/'H9'!G$28*100</f>
        <v>1.880162096008922</v>
      </c>
    </row>
    <row r="13" spans="1:7" ht="12.75">
      <c r="A13" s="407" t="s">
        <v>16</v>
      </c>
      <c r="B13" s="96">
        <f>'H9'!B12/'H9'!B$28*100</f>
        <v>1.8361221693391443</v>
      </c>
      <c r="C13" s="97">
        <f>'H9'!C12/'H9'!C$28*100</f>
        <v>1.8699668704012777</v>
      </c>
      <c r="D13" s="452">
        <f>'H9'!D12/'H9'!D$28*100</f>
        <v>1.7590022992667254</v>
      </c>
      <c r="E13" s="30">
        <f>'H9'!E12/'H9'!E$28*100</f>
        <v>1.4557281056764266</v>
      </c>
      <c r="F13" s="30">
        <f>'H9'!F12/'H9'!F$28*100</f>
        <v>1.6685806759130193</v>
      </c>
      <c r="G13" s="98">
        <f>'H9'!G12/'H9'!G$28*100</f>
        <v>1.083528776503792</v>
      </c>
    </row>
    <row r="14" spans="1:7" ht="12.75">
      <c r="A14" s="407" t="s">
        <v>364</v>
      </c>
      <c r="B14" s="96">
        <f>'H9'!B13/'H9'!B$28*100</f>
        <v>1.2164833595493818</v>
      </c>
      <c r="C14" s="97">
        <f>'H9'!C13/'H9'!C$28*100</f>
        <v>1.340070906423884</v>
      </c>
      <c r="D14" s="452">
        <f>'H9'!D13/'H9'!D$28*100</f>
        <v>0.9348719031493764</v>
      </c>
      <c r="E14" s="30">
        <f>'H9'!E13/'H9'!E$28*100</f>
        <v>1.4652455771431396</v>
      </c>
      <c r="F14" s="30">
        <f>'H9'!F13/'H9'!F$28*100</f>
        <v>1.6952082993749742</v>
      </c>
      <c r="G14" s="98">
        <f>'H9'!G13/'H9'!G$28*100</f>
        <v>1.0631270081530468</v>
      </c>
    </row>
    <row r="15" spans="1:7" ht="12.75">
      <c r="A15" s="407" t="s">
        <v>18</v>
      </c>
      <c r="B15" s="96">
        <f>'H9'!B14/'H9'!B$28*100</f>
        <v>1.1374849828306282</v>
      </c>
      <c r="C15" s="97">
        <f>'H9'!C14/'H9'!C$28*100</f>
        <v>1.3585538678402564</v>
      </c>
      <c r="D15" s="452">
        <f>'H9'!D14/'H9'!D$28*100</f>
        <v>0.6337487064280899</v>
      </c>
      <c r="E15" s="30">
        <f>'H9'!E14/'H9'!E$28*100</f>
        <v>0.9317231559360172</v>
      </c>
      <c r="F15" s="30">
        <f>'H9'!F14/'H9'!F$28*100</f>
        <v>1.220400954100726</v>
      </c>
      <c r="G15" s="98">
        <f>'H9'!G14/'H9'!G$28*100</f>
        <v>0.4269339363155591</v>
      </c>
    </row>
    <row r="16" spans="1:7" ht="12.75">
      <c r="A16" s="407" t="s">
        <v>399</v>
      </c>
      <c r="B16" s="96">
        <f>'H9'!B15/'H9'!B$28*100</f>
        <v>29.596510603926042</v>
      </c>
      <c r="C16" s="97">
        <f>'H9'!C15/'H9'!C$28*100</f>
        <v>22.228291323705623</v>
      </c>
      <c r="D16" s="452">
        <f>'H9'!D15/'H9'!D$28*100</f>
        <v>46.38602552717707</v>
      </c>
      <c r="E16" s="30">
        <f>'H9'!E15/'H9'!E$28*100</f>
        <v>34.06414123006204</v>
      </c>
      <c r="F16" s="30">
        <f>'H9'!F15/'H9'!F$28*100</f>
        <v>23.04368132816012</v>
      </c>
      <c r="G16" s="98">
        <f>'H9'!G15/'H9'!G$28*100</f>
        <v>53.33479310944747</v>
      </c>
    </row>
    <row r="17" spans="1:7" ht="12.75">
      <c r="A17" s="407" t="s">
        <v>20</v>
      </c>
      <c r="B17" s="96">
        <f>'H9'!B16/'H9'!B$28*100</f>
        <v>3.9772670777649997</v>
      </c>
      <c r="C17" s="97">
        <f>'H9'!C16/'H9'!C$28*100</f>
        <v>4.5509946907652585</v>
      </c>
      <c r="D17" s="452">
        <f>'H9'!D16/'H9'!D$28*100</f>
        <v>2.669948721183607</v>
      </c>
      <c r="E17" s="30">
        <f>'H9'!E16/'H9'!E$28*100</f>
        <v>3.7834679939621814</v>
      </c>
      <c r="F17" s="30">
        <f>'H9'!F16/'H9'!F$28*100</f>
        <v>4.690365685986688</v>
      </c>
      <c r="G17" s="98">
        <f>'H9'!G16/'H9'!G$28*100</f>
        <v>2.197644002151612</v>
      </c>
    </row>
    <row r="18" spans="1:7" ht="12.75">
      <c r="A18" s="407" t="s">
        <v>366</v>
      </c>
      <c r="B18" s="96">
        <f>'H9'!B17/'H9'!B$28*100</f>
        <v>0.8304592909035947</v>
      </c>
      <c r="C18" s="97">
        <f>'H9'!C17/'H9'!C$28*100</f>
        <v>1.0560236235988867</v>
      </c>
      <c r="D18" s="452">
        <f>'H9'!D17/'H9'!D$28*100</f>
        <v>0.31647951018410986</v>
      </c>
      <c r="E18" s="30">
        <f>'H9'!E17/'H9'!E$28*100</f>
        <v>0.6303509768171532</v>
      </c>
      <c r="F18" s="30">
        <f>'H9'!F17/'H9'!F$28*100</f>
        <v>0.8738214706905975</v>
      </c>
      <c r="G18" s="98">
        <f>'H9'!G17/'H9'!G$28*100</f>
        <v>0.20461238041543048</v>
      </c>
    </row>
    <row r="19" spans="1:7" ht="12.75">
      <c r="A19" s="407" t="s">
        <v>22</v>
      </c>
      <c r="B19" s="96">
        <f>'H9'!B18/'H9'!B$28*100</f>
        <v>2.198728230789992</v>
      </c>
      <c r="C19" s="97">
        <f>'H9'!C18/'H9'!C$28*100</f>
        <v>2.4832018545298915</v>
      </c>
      <c r="D19" s="452">
        <f>'H9'!D18/'H9'!D$28*100</f>
        <v>1.5505154171629878</v>
      </c>
      <c r="E19" s="30">
        <f>'H9'!E18/'H9'!E$28*100</f>
        <v>1.9025108119695298</v>
      </c>
      <c r="F19" s="30">
        <f>'H9'!F18/'H9'!F$28*100</f>
        <v>2.3673039753861027</v>
      </c>
      <c r="G19" s="98">
        <f>'H9'!G18/'H9'!G$28*100</f>
        <v>1.0897618588543108</v>
      </c>
    </row>
    <row r="20" spans="1:7" ht="12.75">
      <c r="A20" s="407" t="s">
        <v>228</v>
      </c>
      <c r="B20" s="96">
        <f>'H9'!B19/'H9'!B$28*100</f>
        <v>4.035357647068174</v>
      </c>
      <c r="C20" s="97">
        <f>'H9'!C19/'H9'!C$28*100</f>
        <v>4.404066444638922</v>
      </c>
      <c r="D20" s="452">
        <f>'H9'!D19/'H9'!D$28*100</f>
        <v>3.195203245615158</v>
      </c>
      <c r="E20" s="30">
        <f>'H9'!E19/'H9'!E$28*100</f>
        <v>4.1425434567139074</v>
      </c>
      <c r="F20" s="30">
        <f>'H9'!F19/'H9'!F$28*100</f>
        <v>4.609640800336949</v>
      </c>
      <c r="G20" s="98">
        <f>'H9'!G19/'H9'!G$28*100</f>
        <v>3.3257653564467917</v>
      </c>
    </row>
    <row r="21" spans="1:7" ht="12.75">
      <c r="A21" s="407" t="s">
        <v>367</v>
      </c>
      <c r="B21" s="96">
        <f>'H9'!B20/'H9'!B$28*100</f>
        <v>3.430317575540937</v>
      </c>
      <c r="C21" s="97">
        <f>'H9'!C20/'H9'!C$28*100</f>
        <v>3.6737152352365126</v>
      </c>
      <c r="D21" s="452">
        <f>'H9'!D20/'H9'!D$28*100</f>
        <v>2.875702072889808</v>
      </c>
      <c r="E21" s="30">
        <f>'H9'!E20/'H9'!E$28*100</f>
        <v>2.8977848192885824</v>
      </c>
      <c r="F21" s="30">
        <f>'H9'!F20/'H9'!F$28*100</f>
        <v>3.3852738085392406</v>
      </c>
      <c r="G21" s="98">
        <f>'H9'!G20/'H9'!G$28*100</f>
        <v>2.045349377346489</v>
      </c>
    </row>
    <row r="22" spans="1:7" ht="12.75">
      <c r="A22" s="407" t="s">
        <v>368</v>
      </c>
      <c r="B22" s="96">
        <f>'H9'!B21/'H9'!B$28*100</f>
        <v>2.5833423986373916</v>
      </c>
      <c r="C22" s="97">
        <f>'H9'!C21/'H9'!C$28*100</f>
        <v>2.8224238960493886</v>
      </c>
      <c r="D22" s="452">
        <f>'H9'!D21/'H9'!D$28*100</f>
        <v>2.0385618735181836</v>
      </c>
      <c r="E22" s="30">
        <f>'H9'!E21/'H9'!E$28*100</f>
        <v>2.278888549599347</v>
      </c>
      <c r="F22" s="30">
        <f>'H9'!F21/'H9'!F$28*100</f>
        <v>2.6523176500195316</v>
      </c>
      <c r="G22" s="98">
        <f>'H9'!G21/'H9'!G$28*100</f>
        <v>1.6259010826618296</v>
      </c>
    </row>
    <row r="23" spans="1:7" ht="12.75">
      <c r="A23" s="407" t="s">
        <v>19</v>
      </c>
      <c r="B23" s="96">
        <f>'H9'!B22/'H9'!B$28*100</f>
        <v>1.686666063794418</v>
      </c>
      <c r="C23" s="97">
        <f>'H9'!C22/'H9'!C$28*100</f>
        <v>1.939351776497149</v>
      </c>
      <c r="D23" s="452">
        <f>'H9'!D22/'H9'!D$28*100</f>
        <v>1.1108864374057827</v>
      </c>
      <c r="E23" s="30">
        <f>'H9'!E22/'H9'!E$28*100</f>
        <v>1.4299588197382405</v>
      </c>
      <c r="F23" s="30">
        <f>'H9'!F22/'H9'!F$28*100</f>
        <v>1.7861148703674945</v>
      </c>
      <c r="G23" s="98">
        <f>'H9'!G22/'H9'!G$28*100</f>
        <v>0.8071754397788786</v>
      </c>
    </row>
    <row r="24" spans="1:7" ht="12.75">
      <c r="A24" s="407" t="s">
        <v>264</v>
      </c>
      <c r="B24" s="96">
        <f>'H9'!B23/'H9'!B$28*100</f>
        <v>3.4539299252747964</v>
      </c>
      <c r="C24" s="97">
        <f>'H9'!C23/'H9'!C$28*100</f>
        <v>4.51346422602821</v>
      </c>
      <c r="D24" s="452">
        <f>'H9'!D23/'H9'!D$28*100</f>
        <v>1.0396332984154946</v>
      </c>
      <c r="E24" s="30">
        <f>'H9'!E23/'H9'!E$28*100</f>
        <v>3.1236118554146706</v>
      </c>
      <c r="F24" s="30">
        <f>'H9'!F23/'H9'!F$28*100</f>
        <v>4.391690446199656</v>
      </c>
      <c r="G24" s="98">
        <f>'H9'!G23/'H9'!G$28*100</f>
        <v>0.9062179084976452</v>
      </c>
    </row>
    <row r="25" spans="1:7" ht="12.75">
      <c r="A25" s="407" t="s">
        <v>369</v>
      </c>
      <c r="B25" s="96">
        <f>'H9'!B24/'H9'!B$28*100</f>
        <v>1.509678402309111</v>
      </c>
      <c r="C25" s="97">
        <f>'H9'!C24/'H9'!C$28*100</f>
        <v>1.7455014463510485</v>
      </c>
      <c r="D25" s="452">
        <f>'H9'!D24/'H9'!D$28*100</f>
        <v>0.9723227174942897</v>
      </c>
      <c r="E25" s="30">
        <f>'H9'!E24/'H9'!E$28*100</f>
        <v>1.2659299247984166</v>
      </c>
      <c r="F25" s="30">
        <f>'H9'!F24/'H9'!F$28*100</f>
        <v>1.599851647383776</v>
      </c>
      <c r="G25" s="98">
        <f>'H9'!G24/'H9'!G$28*100</f>
        <v>0.6820260470848699</v>
      </c>
    </row>
    <row r="26" spans="1:7" ht="12.75">
      <c r="A26" s="407" t="s">
        <v>25</v>
      </c>
      <c r="B26" s="96">
        <f>'H9'!B25/'H9'!B$28*100</f>
        <v>2.61221598619315</v>
      </c>
      <c r="C26" s="97">
        <f>'H9'!C25/'H9'!C$28*100</f>
        <v>3.3874494801614787</v>
      </c>
      <c r="D26" s="452">
        <f>'H9'!D25/'H9'!D$28*100</f>
        <v>0.8457383854347691</v>
      </c>
      <c r="E26" s="30">
        <f>'H9'!E25/'H9'!E$28*100</f>
        <v>2.3181633435269364</v>
      </c>
      <c r="F26" s="30">
        <f>'H9'!F25/'H9'!F$28*100</f>
        <v>3.240934834854222</v>
      </c>
      <c r="G26" s="98">
        <f>'H9'!G25/'H9'!G$28*100</f>
        <v>0.7045820291463504</v>
      </c>
    </row>
    <row r="27" spans="1:7" ht="12.75">
      <c r="A27" s="407" t="s">
        <v>396</v>
      </c>
      <c r="B27" s="96">
        <f>'H9'!B26/'H9'!B$28*100</f>
        <v>9.931256619753663</v>
      </c>
      <c r="C27" s="97">
        <f>'H9'!C26/'H9'!C$28*100</f>
        <v>9.427608004097713</v>
      </c>
      <c r="D27" s="452">
        <f>'H9'!D26/'H9'!D$28*100</f>
        <v>11.078890210318766</v>
      </c>
      <c r="E27" s="30">
        <f>'H9'!E26/'H9'!E$28*100</f>
        <v>10.93344225020095</v>
      </c>
      <c r="F27" s="30">
        <f>'H9'!F26/'H9'!F$28*100</f>
        <v>10.29300690859242</v>
      </c>
      <c r="G27" s="98">
        <f>'H9'!G26/'H9'!G$28*100</f>
        <v>12.053323510080439</v>
      </c>
    </row>
    <row r="28" spans="1:7" ht="12.75">
      <c r="A28" s="407" t="s">
        <v>26</v>
      </c>
      <c r="B28" s="96">
        <f>'H9'!B27/'H9'!B$28*100</f>
        <v>9.565103998960854</v>
      </c>
      <c r="C28" s="97">
        <f>'H9'!C27/'H9'!C$28*100</f>
        <v>10.595931604603898</v>
      </c>
      <c r="D28" s="452">
        <f>'H9'!D27/'H9'!D$28*100</f>
        <v>7.216219579260838</v>
      </c>
      <c r="E28" s="30">
        <f>'H9'!E27/'H9'!E$28*100</f>
        <v>9.348263191308074</v>
      </c>
      <c r="F28" s="30">
        <f>'H9'!F27/'H9'!F$28*100</f>
        <v>10.75105751526079</v>
      </c>
      <c r="G28" s="98">
        <f>'H9'!G27/'H9'!G$28*100</f>
        <v>6.895301943238453</v>
      </c>
    </row>
    <row r="29" spans="1:7" ht="12.75">
      <c r="A29" s="408" t="s">
        <v>8</v>
      </c>
      <c r="B29" s="31">
        <f>'H9'!B28/'H9'!B$28*100</f>
        <v>100</v>
      </c>
      <c r="C29" s="32">
        <f>'H9'!C28/'H9'!C$28*100</f>
        <v>100</v>
      </c>
      <c r="D29" s="453">
        <f>'H9'!D28/'H9'!D$28*100</f>
        <v>100</v>
      </c>
      <c r="E29" s="32">
        <f>'H9'!E28/'H9'!E$28*100</f>
        <v>100</v>
      </c>
      <c r="F29" s="79">
        <f>'H9'!F28/'H9'!F$28*100</f>
        <v>100</v>
      </c>
      <c r="G29" s="80">
        <f>'H9'!G28/'H9'!G$28*100</f>
        <v>100</v>
      </c>
    </row>
    <row r="30" spans="1:7" ht="12.75">
      <c r="A30" s="710" t="s">
        <v>411</v>
      </c>
      <c r="B30" s="82"/>
      <c r="C30" s="82"/>
      <c r="D30" s="82"/>
      <c r="E30" s="82"/>
      <c r="F30" s="83"/>
      <c r="G30" s="83"/>
    </row>
    <row r="31" spans="1:7" ht="12.75">
      <c r="A31" s="27"/>
      <c r="B31" s="82"/>
      <c r="C31" s="82"/>
      <c r="D31" s="82"/>
      <c r="E31" s="82"/>
      <c r="F31" s="83"/>
      <c r="G31" s="83"/>
    </row>
    <row r="32" spans="1:7" ht="12.75">
      <c r="A32" s="900" t="s">
        <v>273</v>
      </c>
      <c r="B32" s="902" t="s">
        <v>487</v>
      </c>
      <c r="C32" s="903"/>
      <c r="D32" s="904"/>
      <c r="E32" s="903" t="s">
        <v>276</v>
      </c>
      <c r="F32" s="903"/>
      <c r="G32" s="905"/>
    </row>
    <row r="33" spans="1:7" ht="12.75">
      <c r="A33" s="901"/>
      <c r="B33" s="22" t="s">
        <v>8</v>
      </c>
      <c r="C33" s="23" t="s">
        <v>2</v>
      </c>
      <c r="D33" s="419" t="s">
        <v>3</v>
      </c>
      <c r="E33" s="23" t="s">
        <v>8</v>
      </c>
      <c r="F33" s="23" t="s">
        <v>2</v>
      </c>
      <c r="G33" s="24" t="s">
        <v>3</v>
      </c>
    </row>
    <row r="34" spans="1:7" ht="12.75">
      <c r="A34" s="1" t="s">
        <v>389</v>
      </c>
      <c r="B34" s="94">
        <f>'H9'!B33/'H9'!B$28*100</f>
        <v>6.881115095544132</v>
      </c>
      <c r="C34" s="95">
        <f>'H9'!C33/'H9'!C$28*100</f>
        <v>8.364629202603922</v>
      </c>
      <c r="D34" s="451">
        <f>'H9'!D33/'H9'!D$28*100</f>
        <v>3.5007213678225977</v>
      </c>
      <c r="E34" s="95">
        <f>'H9'!E33/'H9'!E$28*100</f>
        <v>6.183275002285241</v>
      </c>
      <c r="F34" s="95">
        <f>'H9'!F33/'H9'!F$28*100</f>
        <v>8.12978354920871</v>
      </c>
      <c r="G34" s="93">
        <f>'H9'!G33/'H9'!G$28*100</f>
        <v>2.779561462023898</v>
      </c>
    </row>
    <row r="35" spans="1:7" ht="12.75">
      <c r="A35" s="1" t="s">
        <v>274</v>
      </c>
      <c r="B35" s="99">
        <f>'H9'!B34/'H9'!B$28*100</f>
        <v>20.219989607431586</v>
      </c>
      <c r="C35" s="30">
        <f>'H9'!C34/'H9'!C$28*100</f>
        <v>23.275976486924513</v>
      </c>
      <c r="D35" s="452">
        <f>'H9'!D34/'H9'!D$28*100</f>
        <v>13.256497430123487</v>
      </c>
      <c r="E35" s="30">
        <f>'H9'!E34/'H9'!E$28*100</f>
        <v>19.342669523750345</v>
      </c>
      <c r="F35" s="30">
        <f>'H9'!F34/'H9'!F$28*100</f>
        <v>23.277448681258033</v>
      </c>
      <c r="G35" s="98">
        <f>'H9'!G34/'H9'!G$28*100</f>
        <v>12.46221625396392</v>
      </c>
    </row>
    <row r="36" spans="1:7" ht="12.75">
      <c r="A36" s="1" t="s">
        <v>275</v>
      </c>
      <c r="B36" s="99">
        <f>'H9'!B35/'H9'!B$28*100</f>
        <v>35.53947468792954</v>
      </c>
      <c r="C36" s="30">
        <f>'H9'!C35/'H9'!C$28*100</f>
        <v>33.960603418267766</v>
      </c>
      <c r="D36" s="452">
        <f>'H9'!D35/'H9'!D$28*100</f>
        <v>39.137153005544015</v>
      </c>
      <c r="E36" s="30">
        <f>'H9'!E35/'H9'!E$28*100</f>
        <v>35.69575801675657</v>
      </c>
      <c r="F36" s="30">
        <f>'H9'!F35/'H9'!F$28*100</f>
        <v>33.63060724242397</v>
      </c>
      <c r="G36" s="98">
        <f>'H9'!G35/'H9'!G$28*100</f>
        <v>39.30693232389583</v>
      </c>
    </row>
    <row r="37" spans="1:7" ht="12.75">
      <c r="A37" s="1" t="s">
        <v>390</v>
      </c>
      <c r="B37" s="99">
        <f>'H9'!B36/'H9'!B$28*100</f>
        <v>17.66925384892527</v>
      </c>
      <c r="C37" s="30">
        <f>'H9'!C36/'H9'!C$28*100</f>
        <v>13.75538377302602</v>
      </c>
      <c r="D37" s="452">
        <f>'H9'!D36/'H9'!D$28*100</f>
        <v>26.58755249719919</v>
      </c>
      <c r="E37" s="30">
        <f>'H9'!E36/'H9'!E$28*100</f>
        <v>18.850362592720586</v>
      </c>
      <c r="F37" s="30">
        <f>'H9'!F36/'H9'!F$28*100</f>
        <v>13.98390715954939</v>
      </c>
      <c r="G37" s="98">
        <f>'H9'!G36/'H9'!G$28*100</f>
        <v>27.359968305545852</v>
      </c>
    </row>
    <row r="38" spans="1:7" ht="12.75">
      <c r="A38" s="1" t="s">
        <v>391</v>
      </c>
      <c r="B38" s="99">
        <f>'H9'!B37/'H9'!B$28*100</f>
        <v>2.457005932851276</v>
      </c>
      <c r="C38" s="30">
        <f>'H9'!C37/'H9'!C$28*100</f>
        <v>1.5247863689553252</v>
      </c>
      <c r="D38" s="452">
        <f>'H9'!D37/'H9'!D$28*100</f>
        <v>4.581198181281402</v>
      </c>
      <c r="E38" s="30">
        <f>'H9'!E37/'H9'!E$28*100</f>
        <v>3.1831606671109824</v>
      </c>
      <c r="F38" s="30">
        <f>'H9'!F37/'H9'!F$28*100</f>
        <v>1.7291484475629677</v>
      </c>
      <c r="G38" s="98">
        <f>'H9'!G37/'H9'!G$28*100</f>
        <v>5.725682808718385</v>
      </c>
    </row>
    <row r="39" spans="1:7" ht="12.75">
      <c r="A39" s="1" t="s">
        <v>1</v>
      </c>
      <c r="B39" s="99">
        <f>'H9'!B38/'H9'!B$28*100</f>
        <v>82.7668391726818</v>
      </c>
      <c r="C39" s="30">
        <f>'H9'!C38/'H9'!C$28*100</f>
        <v>80.88137924977755</v>
      </c>
      <c r="D39" s="452">
        <f>'H9'!D38/'H9'!D$28*100</f>
        <v>87.06312248197068</v>
      </c>
      <c r="E39" s="30">
        <f>'H9'!E38/'H9'!E$28*100</f>
        <v>83.25522580262371</v>
      </c>
      <c r="F39" s="30">
        <f>'H9'!F38/'H9'!F$28*100</f>
        <v>80.75089508000308</v>
      </c>
      <c r="G39" s="98">
        <f>'H9'!G38/'H9'!G$28*100</f>
        <v>87.63436115414788</v>
      </c>
    </row>
    <row r="40" spans="1:7" ht="12.75">
      <c r="A40" s="1" t="s">
        <v>392</v>
      </c>
      <c r="B40" s="99">
        <f>'H9'!B39/'H9'!B$28*100</f>
        <v>17.2331608273183</v>
      </c>
      <c r="C40" s="30">
        <f>'H9'!C39/'H9'!C$28*100</f>
        <v>19.118620750222505</v>
      </c>
      <c r="D40" s="452">
        <f>'H9'!D39/'H9'!D$28*100</f>
        <v>12.936877518029325</v>
      </c>
      <c r="E40" s="30">
        <f>'H9'!E39/'H9'!E$28*100</f>
        <v>16.74477419737621</v>
      </c>
      <c r="F40" s="30">
        <f>'H9'!F39/'H9'!F$28*100</f>
        <v>19.249104919996878</v>
      </c>
      <c r="G40" s="98">
        <f>'H9'!G39/'H9'!G$28*100</f>
        <v>12.36563884585212</v>
      </c>
    </row>
    <row r="41" spans="1:7" ht="12.75">
      <c r="A41" s="25" t="s">
        <v>8</v>
      </c>
      <c r="B41" s="31">
        <f>'H9'!B40/'H9'!B$28*100</f>
        <v>100.00000000000011</v>
      </c>
      <c r="C41" s="32">
        <f>'H9'!C40/'H9'!C$28*100</f>
        <v>100.00000000000007</v>
      </c>
      <c r="D41" s="453">
        <f>'H9'!D40/'H9'!D$28*100</f>
        <v>100.00000000000003</v>
      </c>
      <c r="E41" s="32">
        <f>'H9'!E40/'H9'!E$28*100</f>
        <v>99.99999999999993</v>
      </c>
      <c r="F41" s="79">
        <f>'H9'!F40/'H9'!F$28*100</f>
        <v>99.99999999999994</v>
      </c>
      <c r="G41" s="80">
        <f>'H9'!G40/'H9'!G$28*100</f>
        <v>100.00000000000003</v>
      </c>
    </row>
    <row r="42" spans="1:7" ht="25.5" customHeight="1">
      <c r="A42" s="906" t="s">
        <v>6</v>
      </c>
      <c r="B42" s="907"/>
      <c r="C42" s="907"/>
      <c r="D42" s="907"/>
      <c r="E42" s="907"/>
      <c r="F42" s="907"/>
      <c r="G42" s="907"/>
    </row>
    <row r="43" spans="1:7" ht="12.75">
      <c r="A43" s="710" t="s">
        <v>411</v>
      </c>
      <c r="B43" s="82"/>
      <c r="C43" s="82"/>
      <c r="D43" s="82"/>
      <c r="E43" s="82"/>
      <c r="F43" s="83"/>
      <c r="G43" s="83"/>
    </row>
    <row r="44" spans="1:7" ht="12.75">
      <c r="A44" s="35"/>
      <c r="B44" s="82"/>
      <c r="C44" s="82"/>
      <c r="D44" s="82"/>
      <c r="E44" s="82"/>
      <c r="F44" s="83"/>
      <c r="G44" s="83"/>
    </row>
    <row r="45" spans="1:7" ht="12.75">
      <c r="A45" s="900" t="s">
        <v>384</v>
      </c>
      <c r="B45" s="902" t="s">
        <v>487</v>
      </c>
      <c r="C45" s="903"/>
      <c r="D45" s="904"/>
      <c r="E45" s="903" t="s">
        <v>276</v>
      </c>
      <c r="F45" s="903"/>
      <c r="G45" s="905"/>
    </row>
    <row r="46" spans="1:7" ht="12.75">
      <c r="A46" s="901"/>
      <c r="B46" s="22" t="s">
        <v>8</v>
      </c>
      <c r="C46" s="23" t="s">
        <v>2</v>
      </c>
      <c r="D46" s="419" t="s">
        <v>3</v>
      </c>
      <c r="E46" s="23" t="s">
        <v>8</v>
      </c>
      <c r="F46" s="23" t="s">
        <v>2</v>
      </c>
      <c r="G46" s="24" t="s">
        <v>3</v>
      </c>
    </row>
    <row r="47" spans="1:7" ht="12.75">
      <c r="A47" s="1" t="s">
        <v>31</v>
      </c>
      <c r="B47" s="99">
        <f>'H9'!B46/'H9'!B$28*100</f>
        <v>50.21007335644948</v>
      </c>
      <c r="C47" s="30">
        <f>'H9'!C46/'H9'!C$28*100</f>
        <v>50.686107244886635</v>
      </c>
      <c r="D47" s="452">
        <f>'H9'!D46/'H9'!D$28*100</f>
        <v>49.12536377195803</v>
      </c>
      <c r="E47" s="30">
        <f>'H9'!E46/'H9'!E$28*100</f>
        <v>47.44000649215918</v>
      </c>
      <c r="F47" s="30">
        <f>'H9'!F46/'H9'!F$28*100</f>
        <v>48.71380165643742</v>
      </c>
      <c r="G47" s="98">
        <f>'H9'!G46/'H9'!G$28*100</f>
        <v>45.2126164018221</v>
      </c>
    </row>
    <row r="48" spans="1:7" ht="12.75">
      <c r="A48" s="1" t="s">
        <v>32</v>
      </c>
      <c r="B48" s="99">
        <f>'H9'!B47/'H9'!B$28*100</f>
        <v>49.78992664355047</v>
      </c>
      <c r="C48" s="30">
        <f>'H9'!C47/'H9'!C$28*100</f>
        <v>49.31389275511321</v>
      </c>
      <c r="D48" s="452">
        <f>'H9'!D47/'H9'!D$28*100</f>
        <v>50.87463622804199</v>
      </c>
      <c r="E48" s="30">
        <f>'H9'!E47/'H9'!E$28*100</f>
        <v>52.559993507840716</v>
      </c>
      <c r="F48" s="30">
        <f>'H9'!F47/'H9'!F$28*100</f>
        <v>51.28619834356262</v>
      </c>
      <c r="G48" s="98">
        <f>'H9'!G47/'H9'!G$28*100</f>
        <v>54.7873835981779</v>
      </c>
    </row>
    <row r="49" spans="1:7" ht="12.75">
      <c r="A49" s="25" t="s">
        <v>8</v>
      </c>
      <c r="B49" s="31">
        <f>'H9'!B48/'H9'!B$28*100</f>
        <v>99.99999999999994</v>
      </c>
      <c r="C49" s="32">
        <f>'H9'!C48/'H9'!C$28*100</f>
        <v>99.99999999999984</v>
      </c>
      <c r="D49" s="453">
        <f>'H9'!D48/'H9'!D$28*100</f>
        <v>100.00000000000003</v>
      </c>
      <c r="E49" s="32">
        <f>'H9'!E48/'H9'!E$28*100</f>
        <v>99.9999999999999</v>
      </c>
      <c r="F49" s="79">
        <f>'H9'!F48/'H9'!F$28*100</f>
        <v>100.00000000000004</v>
      </c>
      <c r="G49" s="80">
        <f>'H9'!G48/'H9'!G$28*100</f>
        <v>100</v>
      </c>
    </row>
    <row r="50" spans="1:7" ht="12.75">
      <c r="A50" s="710" t="s">
        <v>411</v>
      </c>
      <c r="B50" s="82"/>
      <c r="C50" s="82"/>
      <c r="D50" s="82"/>
      <c r="E50" s="82"/>
      <c r="F50" s="83"/>
      <c r="G50" s="83"/>
    </row>
    <row r="51" spans="1:7" ht="12.75">
      <c r="A51" s="27"/>
      <c r="B51" s="82"/>
      <c r="C51" s="82"/>
      <c r="D51" s="82"/>
      <c r="E51" s="82"/>
      <c r="F51" s="83"/>
      <c r="G51" s="83"/>
    </row>
    <row r="52" spans="1:7" ht="12.75">
      <c r="A52" s="900" t="s">
        <v>383</v>
      </c>
      <c r="B52" s="902" t="s">
        <v>487</v>
      </c>
      <c r="C52" s="903"/>
      <c r="D52" s="904"/>
      <c r="E52" s="903" t="s">
        <v>276</v>
      </c>
      <c r="F52" s="903"/>
      <c r="G52" s="905"/>
    </row>
    <row r="53" spans="1:7" ht="12.75">
      <c r="A53" s="901"/>
      <c r="B53" s="22" t="s">
        <v>8</v>
      </c>
      <c r="C53" s="23" t="s">
        <v>2</v>
      </c>
      <c r="D53" s="419" t="s">
        <v>3</v>
      </c>
      <c r="E53" s="23" t="s">
        <v>8</v>
      </c>
      <c r="F53" s="23" t="s">
        <v>2</v>
      </c>
      <c r="G53" s="24" t="s">
        <v>3</v>
      </c>
    </row>
    <row r="54" spans="1:7" ht="12.75">
      <c r="A54" s="1" t="s">
        <v>29</v>
      </c>
      <c r="B54" s="99">
        <f>'H9'!B53/'H9'!B$28*100</f>
        <v>15.287799316831958</v>
      </c>
      <c r="C54" s="30">
        <f>'H9'!C53/'H9'!C$28*100</f>
        <v>16.343137289244407</v>
      </c>
      <c r="D54" s="452">
        <f>'H9'!D53/'H9'!D$28*100</f>
        <v>12.883064609158835</v>
      </c>
      <c r="E54" s="30">
        <f>'H9'!E53/'H9'!E$28*100</f>
        <v>16.56088340760809</v>
      </c>
      <c r="F54" s="30">
        <f>'H9'!F53/'H9'!F$28*100</f>
        <v>18.176960145912012</v>
      </c>
      <c r="G54" s="98">
        <f>'H9'!G53/'H9'!G$28*100</f>
        <v>13.73497119419379</v>
      </c>
    </row>
    <row r="55" spans="1:7" ht="12.75">
      <c r="A55" s="1" t="s">
        <v>30</v>
      </c>
      <c r="B55" s="99">
        <f>'H9'!B54/'H9'!B$28*100</f>
        <v>12.651669164507883</v>
      </c>
      <c r="C55" s="30">
        <f>'H9'!C54/'H9'!C$28*100</f>
        <v>14.516633259481434</v>
      </c>
      <c r="D55" s="452">
        <f>'H9'!D54/'H9'!D$28*100</f>
        <v>8.40208845673223</v>
      </c>
      <c r="E55" s="30">
        <f>'H9'!E54/'H9'!E$28*100</f>
        <v>12.911197272897368</v>
      </c>
      <c r="F55" s="30">
        <f>'H9'!F54/'H9'!F$28*100</f>
        <v>15.459581075617908</v>
      </c>
      <c r="G55" s="98">
        <f>'H9'!G54/'H9'!G$28*100</f>
        <v>8.455029603450456</v>
      </c>
    </row>
    <row r="56" spans="1:7" ht="12.75">
      <c r="A56" s="1" t="s">
        <v>27</v>
      </c>
      <c r="B56" s="99">
        <f>'H9'!B55/'H9'!B$28*100</f>
        <v>7.277658279714881</v>
      </c>
      <c r="C56" s="30">
        <f>'H9'!C55/'H9'!C$28*100</f>
        <v>8.213076695654348</v>
      </c>
      <c r="D56" s="452">
        <f>'H9'!D55/'H9'!D$28*100</f>
        <v>5.146177000912633</v>
      </c>
      <c r="E56" s="30">
        <f>'H9'!E55/'H9'!E$28*100</f>
        <v>6.197319849784326</v>
      </c>
      <c r="F56" s="30">
        <f>'H9'!F55/'H9'!F$28*100</f>
        <v>7.598730122718048</v>
      </c>
      <c r="G56" s="98">
        <f>'H9'!G55/'H9'!G$28*100</f>
        <v>3.7467787879508303</v>
      </c>
    </row>
    <row r="57" spans="1:7" ht="12.75">
      <c r="A57" s="1" t="s">
        <v>28</v>
      </c>
      <c r="B57" s="99">
        <f>'H9'!B56/'H9'!B$28*100</f>
        <v>64.78287323894521</v>
      </c>
      <c r="C57" s="30">
        <f>'H9'!C56/'H9'!C$28*100</f>
        <v>60.92715275561977</v>
      </c>
      <c r="D57" s="452">
        <f>'H9'!D56/'H9'!D$28*100</f>
        <v>73.56866993319633</v>
      </c>
      <c r="E57" s="30">
        <f>'H9'!E56/'H9'!E$28*100</f>
        <v>64.33059946971022</v>
      </c>
      <c r="F57" s="30">
        <f>'H9'!F56/'H9'!F$28*100</f>
        <v>58.76472865575201</v>
      </c>
      <c r="G57" s="98">
        <f>'H9'!G56/'H9'!G$28*100</f>
        <v>74.06322041440501</v>
      </c>
    </row>
    <row r="58" spans="1:7" ht="12.75">
      <c r="A58" s="25" t="s">
        <v>8</v>
      </c>
      <c r="B58" s="31">
        <f>'H9'!B57/'H9'!B$28*100</f>
        <v>99.99999999999993</v>
      </c>
      <c r="C58" s="32">
        <f>'H9'!C57/'H9'!C$28*100</f>
        <v>99.99999999999996</v>
      </c>
      <c r="D58" s="453">
        <f>'H9'!D57/'H9'!D$28*100</f>
        <v>100.00000000000003</v>
      </c>
      <c r="E58" s="32">
        <f>'H9'!E57/'H9'!E$28*100</f>
        <v>100.00000000000003</v>
      </c>
      <c r="F58" s="79">
        <f>'H9'!F57/'H9'!F$28*100</f>
        <v>99.99999999999997</v>
      </c>
      <c r="G58" s="80">
        <f>'H9'!G57/'H9'!G$28*100</f>
        <v>100.00000000000009</v>
      </c>
    </row>
    <row r="59" ht="12.75">
      <c r="A59" s="710" t="s">
        <v>411</v>
      </c>
    </row>
  </sheetData>
  <sheetProtection/>
  <mergeCells count="14">
    <mergeCell ref="A2:G2"/>
    <mergeCell ref="A52:A53"/>
    <mergeCell ref="B52:D52"/>
    <mergeCell ref="E52:G52"/>
    <mergeCell ref="A32:A33"/>
    <mergeCell ref="B32:D32"/>
    <mergeCell ref="E32:G32"/>
    <mergeCell ref="A45:A46"/>
    <mergeCell ref="B45:D45"/>
    <mergeCell ref="E45:G45"/>
    <mergeCell ref="A5:A6"/>
    <mergeCell ref="B5:D5"/>
    <mergeCell ref="E5:G5"/>
    <mergeCell ref="A42:G42"/>
  </mergeCells>
  <hyperlinks>
    <hyperlink ref="G1" location="Sommaire!A1" display="Sommaire"/>
  </hyperlinks>
  <printOptions/>
  <pageMargins left="0.7874015748031497" right="0.7874015748031497" top="0.984251968503937" bottom="0.984251968503937" header="0.5118110236220472" footer="0.5118110236220472"/>
  <pageSetup fitToHeight="1" fitToWidth="1" horizontalDpi="600" verticalDpi="600" orientation="portrait" paperSize="9" scale="94" r:id="rId1"/>
  <headerFooter alignWithMargins="0">
    <oddFooter>&amp;C&amp;F
&amp;A&amp;R&amp;D</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59"/>
  <sheetViews>
    <sheetView showGridLines="0" zoomScalePageLayoutView="0" workbookViewId="0" topLeftCell="A1">
      <selection activeCell="X1" sqref="X1:AB16384"/>
    </sheetView>
  </sheetViews>
  <sheetFormatPr defaultColWidth="11.421875" defaultRowHeight="12.75"/>
  <cols>
    <col min="1" max="1" width="25.57421875" style="8" customWidth="1"/>
    <col min="2" max="4" width="11.57421875" style="13" customWidth="1"/>
    <col min="5" max="6" width="16.140625" style="236" customWidth="1"/>
    <col min="7" max="16384" width="11.57421875" style="8" customWidth="1"/>
  </cols>
  <sheetData>
    <row r="1" spans="1:7" s="321" customFormat="1" ht="11.25">
      <c r="A1" s="336"/>
      <c r="E1" s="336"/>
      <c r="F1" s="336"/>
      <c r="G1" s="322" t="s">
        <v>363</v>
      </c>
    </row>
    <row r="2" spans="1:6" s="321" customFormat="1" ht="27.75" customHeight="1">
      <c r="A2" s="908" t="s">
        <v>425</v>
      </c>
      <c r="B2" s="908"/>
      <c r="C2" s="908"/>
      <c r="D2" s="908"/>
      <c r="E2" s="908"/>
      <c r="F2" s="908"/>
    </row>
    <row r="4" spans="1:6" s="84" customFormat="1" ht="12.75" customHeight="1">
      <c r="A4" s="909" t="s">
        <v>7</v>
      </c>
      <c r="B4" s="911" t="s">
        <v>348</v>
      </c>
      <c r="C4" s="912"/>
      <c r="D4" s="913"/>
      <c r="E4" s="917" t="s">
        <v>277</v>
      </c>
      <c r="F4" s="917" t="s">
        <v>278</v>
      </c>
    </row>
    <row r="5" spans="1:6" s="84" customFormat="1" ht="12.75">
      <c r="A5" s="910"/>
      <c r="B5" s="85" t="s">
        <v>8</v>
      </c>
      <c r="C5" s="86" t="s">
        <v>2</v>
      </c>
      <c r="D5" s="87" t="s">
        <v>3</v>
      </c>
      <c r="E5" s="918"/>
      <c r="F5" s="918"/>
    </row>
    <row r="6" spans="1:6" ht="12.75">
      <c r="A6" s="407" t="s">
        <v>9</v>
      </c>
      <c r="B6" s="104">
        <f>'H9'!E6/'H9'!B6</f>
        <v>1.6879474656120257</v>
      </c>
      <c r="C6" s="473">
        <f>'H9'!F6/'H9'!C6</f>
        <v>1.6547174348586358</v>
      </c>
      <c r="D6" s="474">
        <f>'H9'!G6/'H9'!D6</f>
        <v>1.736737646111876</v>
      </c>
      <c r="E6" s="840">
        <v>58.039438105283914</v>
      </c>
      <c r="F6" s="841">
        <v>41.58243307950078</v>
      </c>
    </row>
    <row r="7" spans="1:6" ht="12.75">
      <c r="A7" s="407" t="s">
        <v>10</v>
      </c>
      <c r="B7" s="106">
        <f>'H9'!E7/'H9'!B7</f>
        <v>1.763807923703226</v>
      </c>
      <c r="C7" s="475">
        <f>'H9'!F7/'H9'!C7</f>
        <v>1.7395241554793306</v>
      </c>
      <c r="D7" s="476">
        <f>'H9'!G7/'H9'!D7</f>
        <v>1.894736300436543</v>
      </c>
      <c r="E7" s="842">
        <v>54.907184327388414</v>
      </c>
      <c r="F7" s="843">
        <v>44.53676811757416</v>
      </c>
    </row>
    <row r="8" spans="1:6" ht="12.75">
      <c r="A8" s="407" t="s">
        <v>11</v>
      </c>
      <c r="B8" s="106">
        <f>'H9'!E8/'H9'!B8</f>
        <v>1.6089585576247412</v>
      </c>
      <c r="C8" s="475">
        <f>'H9'!F8/'H9'!C8</f>
        <v>1.618649991419373</v>
      </c>
      <c r="D8" s="476">
        <f>'H9'!G8/'H9'!D8</f>
        <v>1.5259548985234734</v>
      </c>
      <c r="E8" s="842">
        <v>48.80503150453805</v>
      </c>
      <c r="F8" s="843">
        <v>43.06415445642083</v>
      </c>
    </row>
    <row r="9" spans="1:6" ht="12.75">
      <c r="A9" s="407" t="s">
        <v>13</v>
      </c>
      <c r="B9" s="106">
        <f>'H9'!E9/'H9'!B9</f>
        <v>1.3542678199202602</v>
      </c>
      <c r="C9" s="475">
        <f>'H9'!F9/'H9'!C9</f>
        <v>1.3839507420851869</v>
      </c>
      <c r="D9" s="476">
        <f>'H9'!G9/'H9'!D9</f>
        <v>1.291496162025028</v>
      </c>
      <c r="E9" s="842">
        <v>53.63850130943557</v>
      </c>
      <c r="F9" s="843">
        <v>45.52505533057729</v>
      </c>
    </row>
    <row r="10" spans="1:6" ht="12.75">
      <c r="A10" s="407" t="s">
        <v>14</v>
      </c>
      <c r="B10" s="106">
        <f>'H9'!E10/'H9'!B10</f>
        <v>1.6945722598475377</v>
      </c>
      <c r="C10" s="475">
        <f>'H9'!F10/'H9'!C10</f>
        <v>1.6499531291006635</v>
      </c>
      <c r="D10" s="476">
        <f>'H9'!G10/'H9'!D10</f>
        <v>1.9937669484477427</v>
      </c>
      <c r="E10" s="842">
        <v>51.30910834783911</v>
      </c>
      <c r="F10" s="843">
        <v>43.32323892200884</v>
      </c>
    </row>
    <row r="11" spans="1:6" ht="12.75">
      <c r="A11" s="407" t="s">
        <v>15</v>
      </c>
      <c r="B11" s="106">
        <f>'H9'!E11/'H9'!B11</f>
        <v>1.4245396168874687</v>
      </c>
      <c r="C11" s="475">
        <f>'H9'!F11/'H9'!C11</f>
        <v>1.4237442525522714</v>
      </c>
      <c r="D11" s="476">
        <f>'H9'!G11/'H9'!D11</f>
        <v>1.427019980164588</v>
      </c>
      <c r="E11" s="842">
        <v>53.65906779487813</v>
      </c>
      <c r="F11" s="843">
        <v>50.63073068286368</v>
      </c>
    </row>
    <row r="12" spans="1:6" ht="12.75">
      <c r="A12" s="407" t="s">
        <v>16</v>
      </c>
      <c r="B12" s="106">
        <f>'H9'!E12/'H9'!B12</f>
        <v>1.434883985036178</v>
      </c>
      <c r="C12" s="475">
        <f>'H9'!F12/'H9'!C12</f>
        <v>1.4782593520074427</v>
      </c>
      <c r="D12" s="476">
        <f>'H9'!G12/'H9'!D12</f>
        <v>1.3298121604166526</v>
      </c>
      <c r="E12" s="842">
        <v>54.89372861865118</v>
      </c>
      <c r="F12" s="843">
        <v>54.02842361545901</v>
      </c>
    </row>
    <row r="13" spans="1:6" ht="12.75">
      <c r="A13" s="407" t="s">
        <v>364</v>
      </c>
      <c r="B13" s="106">
        <f>'H9'!E13/'H9'!B13</f>
        <v>2.1799289668291353</v>
      </c>
      <c r="C13" s="475">
        <f>'H9'!F13/'H9'!C13</f>
        <v>2.0957169659541046</v>
      </c>
      <c r="D13" s="476">
        <f>'H9'!G13/'H9'!D13</f>
        <v>2.4549875895151243</v>
      </c>
      <c r="E13" s="842">
        <v>58.82570799578589</v>
      </c>
      <c r="F13" s="843">
        <v>15.035521945350894</v>
      </c>
    </row>
    <row r="14" spans="1:6" ht="12.75">
      <c r="A14" s="407" t="s">
        <v>18</v>
      </c>
      <c r="B14" s="106">
        <f>'H9'!E14/'H9'!B14</f>
        <v>1.4824474691659135</v>
      </c>
      <c r="C14" s="475">
        <f>'H9'!F14/'H9'!C14</f>
        <v>1.4882058697451777</v>
      </c>
      <c r="D14" s="476">
        <f>'H9'!G14/'H9'!D14</f>
        <v>1.4543195725535274</v>
      </c>
      <c r="E14" s="842">
        <v>50.81200762423943</v>
      </c>
      <c r="F14" s="843">
        <v>56.16611063051741</v>
      </c>
    </row>
    <row r="15" spans="1:6" ht="12.75">
      <c r="A15" s="407" t="s">
        <v>399</v>
      </c>
      <c r="B15" s="106">
        <f>'H9'!E15/'H9'!B15</f>
        <v>2.083027623001049</v>
      </c>
      <c r="C15" s="475">
        <f>'H9'!F15/'H9'!C15</f>
        <v>1.7174461097768063</v>
      </c>
      <c r="D15" s="476">
        <f>'H9'!G15/'H9'!D15</f>
        <v>2.482216792883445</v>
      </c>
      <c r="E15" s="842">
        <v>74.10995858487857</v>
      </c>
      <c r="F15" s="843">
        <v>40.60223059000126</v>
      </c>
    </row>
    <row r="16" spans="1:6" ht="12.75">
      <c r="A16" s="407" t="s">
        <v>20</v>
      </c>
      <c r="B16" s="106">
        <f>'H9'!E16/'H9'!B16</f>
        <v>1.7216442039728481</v>
      </c>
      <c r="C16" s="475">
        <f>'H9'!F16/'H9'!C16</f>
        <v>1.7074095766185218</v>
      </c>
      <c r="D16" s="476">
        <f>'H9'!G16/'H9'!D16</f>
        <v>1.7769314703836614</v>
      </c>
      <c r="E16" s="842">
        <v>52.52984174971317</v>
      </c>
      <c r="F16" s="843">
        <v>37.91306097490402</v>
      </c>
    </row>
    <row r="17" spans="1:6" ht="12.75">
      <c r="A17" s="407" t="s">
        <v>366</v>
      </c>
      <c r="B17" s="106">
        <f>'H9'!E17/'H9'!B17</f>
        <v>1.3737325148488762</v>
      </c>
      <c r="C17" s="475">
        <f>'H9'!F17/'H9'!C17</f>
        <v>1.370838887445109</v>
      </c>
      <c r="D17" s="476">
        <f>'H9'!G17/'H9'!D17</f>
        <v>1.39573370888798</v>
      </c>
      <c r="E17" s="842">
        <v>47.8223305859506</v>
      </c>
      <c r="F17" s="843">
        <v>57.73193107181264</v>
      </c>
    </row>
    <row r="18" spans="1:6" ht="12.75">
      <c r="A18" s="407" t="s">
        <v>22</v>
      </c>
      <c r="B18" s="106">
        <f>'H9'!E18/'H9'!B18</f>
        <v>1.566006919339179</v>
      </c>
      <c r="C18" s="475">
        <f>'H9'!F18/'H9'!C18</f>
        <v>1.5793534788794683</v>
      </c>
      <c r="D18" s="476">
        <f>'H9'!G18/'H9'!D18</f>
        <v>1.5173010981542385</v>
      </c>
      <c r="E18" s="842">
        <v>53.18515985914315</v>
      </c>
      <c r="F18" s="843">
        <v>55.6143277943488</v>
      </c>
    </row>
    <row r="19" spans="1:6" ht="12.75">
      <c r="A19" s="407" t="s">
        <v>228</v>
      </c>
      <c r="B19" s="106">
        <f>'H9'!E19/'H9'!B19</f>
        <v>1.8579034327770485</v>
      </c>
      <c r="C19" s="475">
        <f>'H9'!F19/'H9'!C19</f>
        <v>1.7340058576027546</v>
      </c>
      <c r="D19" s="476">
        <f>'H9'!G19/'H9'!D19</f>
        <v>2.247032602534723</v>
      </c>
      <c r="E19" s="842">
        <v>49.74341150021878</v>
      </c>
      <c r="F19" s="843">
        <v>36.9630766642681</v>
      </c>
    </row>
    <row r="20" spans="1:6" ht="12.75">
      <c r="A20" s="407" t="s">
        <v>367</v>
      </c>
      <c r="B20" s="106">
        <f>'H9'!E20/'H9'!B20</f>
        <v>1.5288676811676576</v>
      </c>
      <c r="C20" s="475">
        <f>'H9'!F20/'H9'!C20</f>
        <v>1.5266013767765656</v>
      </c>
      <c r="D20" s="476">
        <f>'H9'!G20/'H9'!D20</f>
        <v>1.5354648172995664</v>
      </c>
      <c r="E20" s="842">
        <v>54.553117748600556</v>
      </c>
      <c r="F20" s="843">
        <v>54.140301356754605</v>
      </c>
    </row>
    <row r="21" spans="1:6" ht="12.75">
      <c r="A21" s="407" t="s">
        <v>368</v>
      </c>
      <c r="B21" s="106">
        <f>'H9'!E21/'H9'!B21</f>
        <v>1.5965378174119709</v>
      </c>
      <c r="C21" s="475">
        <f>'H9'!F21/'H9'!C21</f>
        <v>1.5568279960601115</v>
      </c>
      <c r="D21" s="476">
        <f>'H9'!G21/'H9'!D21</f>
        <v>1.7218149726280318</v>
      </c>
      <c r="E21" s="842">
        <v>53.024712264429176</v>
      </c>
      <c r="F21" s="843">
        <v>37.7321610704348</v>
      </c>
    </row>
    <row r="22" spans="1:6" ht="12.75">
      <c r="A22" s="407" t="s">
        <v>19</v>
      </c>
      <c r="B22" s="106">
        <f>'H9'!E22/'H9'!B22</f>
        <v>1.5343785533736138</v>
      </c>
      <c r="C22" s="475">
        <f>'H9'!F22/'H9'!C22</f>
        <v>1.525773725131224</v>
      </c>
      <c r="D22" s="476">
        <f>'H9'!G22/'H9'!D22</f>
        <v>1.5686083832317155</v>
      </c>
      <c r="E22" s="842">
        <v>54.23238902983202</v>
      </c>
      <c r="F22" s="843">
        <v>55.13159652675005</v>
      </c>
    </row>
    <row r="23" spans="1:12" ht="14.25">
      <c r="A23" s="407" t="s">
        <v>264</v>
      </c>
      <c r="B23" s="106">
        <f>'H9'!E23/'H9'!B23</f>
        <v>1.6367473107153172</v>
      </c>
      <c r="C23" s="475">
        <f>'H9'!F23/'H9'!C23</f>
        <v>1.611977791101586</v>
      </c>
      <c r="D23" s="476">
        <f>'H9'!G23/'H9'!D23</f>
        <v>1.8817794287718974</v>
      </c>
      <c r="E23" s="842">
        <v>53.40347073142133</v>
      </c>
      <c r="F23" s="843">
        <v>53.54831776982578</v>
      </c>
      <c r="H23" s="839"/>
      <c r="I23" s="839"/>
      <c r="J23" s="839"/>
      <c r="K23" s="839"/>
      <c r="L23" s="839"/>
    </row>
    <row r="24" spans="1:9" ht="14.25">
      <c r="A24" s="407" t="s">
        <v>369</v>
      </c>
      <c r="B24" s="106">
        <f>'H9'!E24/'H9'!B24</f>
        <v>1.5176209732540407</v>
      </c>
      <c r="C24" s="475">
        <f>'H9'!F24/'H9'!C24</f>
        <v>1.5184372096950898</v>
      </c>
      <c r="D24" s="476">
        <f>'H9'!G24/'H9'!D24</f>
        <v>1.5142820889772666</v>
      </c>
      <c r="E24" s="842">
        <v>55.26857175528113</v>
      </c>
      <c r="F24" s="843">
        <v>58.397057608835645</v>
      </c>
      <c r="H24" s="839"/>
      <c r="I24" s="839"/>
    </row>
    <row r="25" spans="1:9" ht="14.25">
      <c r="A25" s="407" t="s">
        <v>25</v>
      </c>
      <c r="B25" s="106">
        <f>'H9'!E25/'H9'!B25</f>
        <v>1.60610171916134</v>
      </c>
      <c r="C25" s="475">
        <f>'H9'!F25/'H9'!C25</f>
        <v>1.5850202305850483</v>
      </c>
      <c r="D25" s="476">
        <f>'H9'!G25/'H9'!D25</f>
        <v>1.7985055278485145</v>
      </c>
      <c r="E25" s="842">
        <v>53.73780866520449</v>
      </c>
      <c r="F25" s="843">
        <v>44.64790099178107</v>
      </c>
      <c r="H25" s="839"/>
      <c r="I25" s="839"/>
    </row>
    <row r="26" spans="1:9" ht="14.25">
      <c r="A26" s="407" t="s">
        <v>396</v>
      </c>
      <c r="B26" s="106">
        <f>'H9'!E26/'H9'!B26</f>
        <v>1.992465485429413</v>
      </c>
      <c r="C26" s="475">
        <f>'H9'!F26/'H9'!C26</f>
        <v>1.8087480907868403</v>
      </c>
      <c r="D26" s="476">
        <f>'H9'!G26/'H9'!D26</f>
        <v>2.3486960198985174</v>
      </c>
      <c r="E26" s="842">
        <v>57.62225637655129</v>
      </c>
      <c r="F26" s="843">
        <v>34.05304967788288</v>
      </c>
      <c r="H26" s="839"/>
      <c r="I26" s="839"/>
    </row>
    <row r="27" spans="1:9" ht="14.25">
      <c r="A27" s="407" t="s">
        <v>26</v>
      </c>
      <c r="B27" s="222">
        <f>'H9'!E27/'H9'!B27</f>
        <v>1.7688024469841388</v>
      </c>
      <c r="C27" s="477">
        <f>'H9'!F27/'H9'!C27</f>
        <v>1.68092902684321</v>
      </c>
      <c r="D27" s="478">
        <f>'H9'!G27/'H9'!D27</f>
        <v>2.0628127457200196</v>
      </c>
      <c r="E27" s="844">
        <v>57.41367592019473</v>
      </c>
      <c r="F27" s="845">
        <v>43.16227221487608</v>
      </c>
      <c r="H27" s="839"/>
      <c r="I27" s="839"/>
    </row>
    <row r="28" spans="1:9" ht="14.25">
      <c r="A28" s="408" t="s">
        <v>8</v>
      </c>
      <c r="B28" s="108">
        <f>'H9'!E28/'H9'!B28</f>
        <v>1.8098313037175342</v>
      </c>
      <c r="C28" s="109">
        <f>'H9'!F28/'H9'!C28</f>
        <v>1.6566750736233966</v>
      </c>
      <c r="D28" s="110">
        <f>'H9'!G28/'H9'!D28</f>
        <v>2.1588191273640414</v>
      </c>
      <c r="E28" s="846">
        <v>59.627493340284396</v>
      </c>
      <c r="F28" s="847">
        <v>42.2320892606118</v>
      </c>
      <c r="H28" s="839"/>
      <c r="I28" s="839"/>
    </row>
    <row r="29" spans="1:9" ht="14.25">
      <c r="A29" s="710" t="s">
        <v>411</v>
      </c>
      <c r="B29" s="82"/>
      <c r="C29" s="82"/>
      <c r="D29" s="82"/>
      <c r="E29" s="848"/>
      <c r="F29" s="848"/>
      <c r="H29" s="839"/>
      <c r="I29" s="839"/>
    </row>
    <row r="30" spans="1:9" ht="14.25">
      <c r="A30" s="27"/>
      <c r="B30" s="82"/>
      <c r="C30" s="82"/>
      <c r="D30" s="82"/>
      <c r="E30" s="848"/>
      <c r="F30" s="848"/>
      <c r="H30" s="839"/>
      <c r="I30" s="839"/>
    </row>
    <row r="31" spans="1:9" ht="12.75" customHeight="1">
      <c r="A31" s="900" t="s">
        <v>273</v>
      </c>
      <c r="B31" s="914" t="s">
        <v>348</v>
      </c>
      <c r="C31" s="915"/>
      <c r="D31" s="916"/>
      <c r="E31" s="917" t="s">
        <v>277</v>
      </c>
      <c r="F31" s="917" t="s">
        <v>278</v>
      </c>
      <c r="H31" s="839"/>
      <c r="I31" s="839"/>
    </row>
    <row r="32" spans="1:9" ht="14.25">
      <c r="A32" s="901"/>
      <c r="B32" s="22" t="s">
        <v>8</v>
      </c>
      <c r="C32" s="23" t="s">
        <v>2</v>
      </c>
      <c r="D32" s="24" t="s">
        <v>3</v>
      </c>
      <c r="E32" s="918"/>
      <c r="F32" s="918"/>
      <c r="H32" s="839"/>
      <c r="I32" s="839"/>
    </row>
    <row r="33" spans="1:9" ht="14.25">
      <c r="A33" s="1" t="s">
        <v>389</v>
      </c>
      <c r="B33" s="113">
        <f>'H9'!E33/'H9'!B33</f>
        <v>1.6262894172307143</v>
      </c>
      <c r="C33" s="114">
        <f>'H9'!F33/'H9'!C33</f>
        <v>1.6101622001050426</v>
      </c>
      <c r="D33" s="105">
        <f>'H9'!G33/'H9'!D33</f>
        <v>1.7140954161780162</v>
      </c>
      <c r="E33" s="841">
        <v>62.932127964471654</v>
      </c>
      <c r="F33" s="841">
        <v>55.25847126522867</v>
      </c>
      <c r="H33" s="839"/>
      <c r="I33" s="839"/>
    </row>
    <row r="34" spans="1:9" ht="14.25">
      <c r="A34" s="1" t="s">
        <v>274</v>
      </c>
      <c r="B34" s="111">
        <f>'H9'!E34/'H9'!B34</f>
        <v>1.731304984878932</v>
      </c>
      <c r="C34" s="112">
        <f>'H9'!F34/'H9'!C34</f>
        <v>1.6567798575261146</v>
      </c>
      <c r="D34" s="107">
        <f>'H9'!G34/'H9'!D34</f>
        <v>2.029470526450647</v>
      </c>
      <c r="E34" s="843">
        <v>55.81273683037431</v>
      </c>
      <c r="F34" s="843">
        <v>43.976796519785005</v>
      </c>
      <c r="H34" s="839"/>
      <c r="I34" s="839"/>
    </row>
    <row r="35" spans="1:9" ht="14.25">
      <c r="A35" s="1" t="s">
        <v>275</v>
      </c>
      <c r="B35" s="111">
        <f>'H9'!E35/'H9'!B35</f>
        <v>1.8177899599228944</v>
      </c>
      <c r="C35" s="112">
        <f>'H9'!F35/'H9'!C35</f>
        <v>1.6405771135200913</v>
      </c>
      <c r="D35" s="107">
        <f>'H9'!G35/'H9'!D35</f>
        <v>2.1681842142889076</v>
      </c>
      <c r="E35" s="843">
        <v>60.6503164053309</v>
      </c>
      <c r="F35" s="843">
        <v>39.87337644124026</v>
      </c>
      <c r="H35" s="839"/>
      <c r="I35" s="839"/>
    </row>
    <row r="36" spans="1:9" ht="14.25">
      <c r="A36" s="1" t="s">
        <v>390</v>
      </c>
      <c r="B36" s="111">
        <f>'H9'!E36/'H9'!B36</f>
        <v>1.9308102423808255</v>
      </c>
      <c r="C36" s="112">
        <f>'H9'!F36/'H9'!C36</f>
        <v>1.6841980424071301</v>
      </c>
      <c r="D36" s="107">
        <f>'H9'!G36/'H9'!D36</f>
        <v>2.221536672407452</v>
      </c>
      <c r="E36" s="843">
        <v>64.67048733178794</v>
      </c>
      <c r="F36" s="843">
        <v>39.98181389226732</v>
      </c>
      <c r="H36" s="839"/>
      <c r="I36" s="839"/>
    </row>
    <row r="37" spans="1:9" ht="14.25">
      <c r="A37" s="1" t="s">
        <v>391</v>
      </c>
      <c r="B37" s="111">
        <f>'H9'!E37/'H9'!B37</f>
        <v>2.3447170977786</v>
      </c>
      <c r="C37" s="112">
        <f>'H9'!F37/'H9'!C37</f>
        <v>1.87871375951164</v>
      </c>
      <c r="D37" s="107">
        <f>'H9'!G37/'H9'!D37</f>
        <v>2.698139891696044</v>
      </c>
      <c r="E37" s="843">
        <v>64.58898220537276</v>
      </c>
      <c r="F37" s="843">
        <v>28.979855200609762</v>
      </c>
      <c r="H37" s="839"/>
      <c r="I37" s="839"/>
    </row>
    <row r="38" spans="1:9" ht="14.25">
      <c r="A38" s="1" t="s">
        <v>1</v>
      </c>
      <c r="B38" s="111">
        <f>'H9'!E38/'H9'!B38</f>
        <v>1.820510670237039</v>
      </c>
      <c r="C38" s="112">
        <f>'H9'!F38/'H9'!C38</f>
        <v>1.6540023957638827</v>
      </c>
      <c r="D38" s="107">
        <f>'H9'!G38/'H9'!D38</f>
        <v>2.172983574223176</v>
      </c>
      <c r="E38" s="843">
        <v>60.59435569710244</v>
      </c>
      <c r="F38" s="843">
        <v>41.577409146606776</v>
      </c>
      <c r="H38" s="839"/>
      <c r="I38" s="839"/>
    </row>
    <row r="39" spans="1:9" ht="14.25">
      <c r="A39" s="1" t="s">
        <v>392</v>
      </c>
      <c r="B39" s="111">
        <f>'H9'!E39/'H9'!B39</f>
        <v>1.7585408051233855</v>
      </c>
      <c r="C39" s="112">
        <f>'H9'!F39/'H9'!C39</f>
        <v>1.6679818448801638</v>
      </c>
      <c r="D39" s="107">
        <f>'H9'!G39/'H9'!D39</f>
        <v>2.0634946589930956</v>
      </c>
      <c r="E39" s="843">
        <v>55.269100609155906</v>
      </c>
      <c r="F39" s="843">
        <v>45.48716693902649</v>
      </c>
      <c r="H39" s="839"/>
      <c r="I39" s="839"/>
    </row>
    <row r="40" spans="1:9" ht="14.25">
      <c r="A40" s="25" t="s">
        <v>8</v>
      </c>
      <c r="B40" s="108">
        <f>'H9'!E40/'H9'!B40</f>
        <v>1.8098313037175309</v>
      </c>
      <c r="C40" s="109">
        <f>'H9'!F40/'H9'!C40</f>
        <v>1.6566750736233948</v>
      </c>
      <c r="D40" s="110">
        <f>'H9'!G40/'H9'!D40</f>
        <v>2.1588191273640414</v>
      </c>
      <c r="E40" s="847">
        <v>59.62749334028441</v>
      </c>
      <c r="F40" s="847">
        <v>42.23208926061177</v>
      </c>
      <c r="H40" s="839"/>
      <c r="I40" s="839"/>
    </row>
    <row r="41" spans="1:9" ht="24" customHeight="1">
      <c r="A41" s="919" t="s">
        <v>6</v>
      </c>
      <c r="B41" s="920"/>
      <c r="C41" s="920"/>
      <c r="D41" s="920"/>
      <c r="E41" s="920"/>
      <c r="F41" s="920"/>
      <c r="H41" s="839"/>
      <c r="I41" s="839"/>
    </row>
    <row r="42" spans="1:9" ht="14.25">
      <c r="A42" s="710" t="s">
        <v>411</v>
      </c>
      <c r="B42" s="115"/>
      <c r="C42" s="115"/>
      <c r="D42" s="115"/>
      <c r="E42" s="848"/>
      <c r="F42" s="848"/>
      <c r="H42" s="839"/>
      <c r="I42" s="839"/>
    </row>
    <row r="43" spans="1:9" ht="30" customHeight="1">
      <c r="A43" s="454"/>
      <c r="B43" s="418"/>
      <c r="C43" s="418"/>
      <c r="D43" s="418"/>
      <c r="E43" s="849"/>
      <c r="F43" s="849"/>
      <c r="H43" s="839"/>
      <c r="I43" s="839"/>
    </row>
    <row r="44" spans="1:9" ht="12.75" customHeight="1">
      <c r="A44" s="900" t="s">
        <v>384</v>
      </c>
      <c r="B44" s="914" t="s">
        <v>348</v>
      </c>
      <c r="C44" s="915"/>
      <c r="D44" s="916"/>
      <c r="E44" s="917" t="s">
        <v>277</v>
      </c>
      <c r="F44" s="917" t="s">
        <v>278</v>
      </c>
      <c r="H44" s="839"/>
      <c r="I44" s="839"/>
    </row>
    <row r="45" spans="1:9" ht="12.75" customHeight="1">
      <c r="A45" s="901"/>
      <c r="B45" s="85" t="s">
        <v>8</v>
      </c>
      <c r="C45" s="86" t="s">
        <v>2</v>
      </c>
      <c r="D45" s="87" t="s">
        <v>3</v>
      </c>
      <c r="E45" s="918"/>
      <c r="F45" s="918"/>
      <c r="H45" s="839"/>
      <c r="I45" s="839"/>
    </row>
    <row r="46" spans="1:9" ht="14.25">
      <c r="A46" s="1" t="s">
        <v>31</v>
      </c>
      <c r="B46" s="111">
        <f>'H9'!E46/'H9'!B46</f>
        <v>1.7099837355056207</v>
      </c>
      <c r="C46" s="112">
        <f>'H9'!F46/'H9'!C46</f>
        <v>1.5922102787602723</v>
      </c>
      <c r="D46" s="107">
        <f>'H9'!G46/'H9'!D46</f>
        <v>1.9868730446357035</v>
      </c>
      <c r="E46" s="843">
        <v>64.37647592452042</v>
      </c>
      <c r="F46" s="843">
        <v>49.57213673294139</v>
      </c>
      <c r="H46" s="839"/>
      <c r="I46" s="839"/>
    </row>
    <row r="47" spans="1:9" ht="14.25">
      <c r="A47" s="1" t="s">
        <v>32</v>
      </c>
      <c r="B47" s="111">
        <f>'H9'!E47/'H9'!B47</f>
        <v>1.910521424437617</v>
      </c>
      <c r="C47" s="112">
        <f>'H9'!F47/'H9'!C47</f>
        <v>1.7229336738555485</v>
      </c>
      <c r="D47" s="107">
        <f>'H9'!G47/'H9'!D47</f>
        <v>2.3248530194852557</v>
      </c>
      <c r="E47" s="843">
        <v>55.667930154927625</v>
      </c>
      <c r="F47" s="843">
        <v>35.60705229807625</v>
      </c>
      <c r="H47" s="839"/>
      <c r="I47" s="839"/>
    </row>
    <row r="48" spans="1:12" ht="14.25">
      <c r="A48" s="25" t="s">
        <v>8</v>
      </c>
      <c r="B48" s="108">
        <f>'H9'!E48/'H9'!B48</f>
        <v>1.8098313037175333</v>
      </c>
      <c r="C48" s="109">
        <f>'H9'!F48/'H9'!C48</f>
        <v>1.6566750736234</v>
      </c>
      <c r="D48" s="110">
        <f>'H9'!G48/'H9'!D48</f>
        <v>2.158819127364041</v>
      </c>
      <c r="E48" s="847">
        <v>59.62749334028441</v>
      </c>
      <c r="F48" s="847">
        <v>42.23208926061178</v>
      </c>
      <c r="H48" s="839"/>
      <c r="I48" s="839"/>
      <c r="J48" s="839"/>
      <c r="K48" s="839"/>
      <c r="L48" s="839"/>
    </row>
    <row r="49" spans="1:6" ht="12.75">
      <c r="A49" s="710" t="s">
        <v>411</v>
      </c>
      <c r="B49" s="115"/>
      <c r="C49" s="115"/>
      <c r="D49" s="115"/>
      <c r="E49" s="848"/>
      <c r="F49" s="848"/>
    </row>
    <row r="50" spans="1:6" ht="12.75">
      <c r="A50" s="27"/>
      <c r="B50" s="115"/>
      <c r="C50" s="115"/>
      <c r="D50" s="115"/>
      <c r="E50" s="848"/>
      <c r="F50" s="848"/>
    </row>
    <row r="51" spans="1:6" ht="12.75" customHeight="1">
      <c r="A51" s="900" t="s">
        <v>383</v>
      </c>
      <c r="B51" s="914" t="s">
        <v>348</v>
      </c>
      <c r="C51" s="915"/>
      <c r="D51" s="916"/>
      <c r="E51" s="917" t="s">
        <v>277</v>
      </c>
      <c r="F51" s="917" t="s">
        <v>278</v>
      </c>
    </row>
    <row r="52" spans="1:6" ht="12.75" customHeight="1">
      <c r="A52" s="901"/>
      <c r="B52" s="85" t="s">
        <v>8</v>
      </c>
      <c r="C52" s="86" t="s">
        <v>2</v>
      </c>
      <c r="D52" s="87" t="s">
        <v>3</v>
      </c>
      <c r="E52" s="918"/>
      <c r="F52" s="918"/>
    </row>
    <row r="53" spans="1:6" ht="12.75">
      <c r="A53" s="1" t="s">
        <v>29</v>
      </c>
      <c r="B53" s="111">
        <f>'H9'!E53/'H9'!B53</f>
        <v>1.9605441298085093</v>
      </c>
      <c r="C53" s="112">
        <f>'H9'!F53/'H9'!C53</f>
        <v>1.8425664702575943</v>
      </c>
      <c r="D53" s="107">
        <f>'H9'!G53/'H9'!D53</f>
        <v>2.301573377714799</v>
      </c>
      <c r="E53" s="843">
        <v>56.79319626465382</v>
      </c>
      <c r="F53" s="843">
        <v>30.477327439065867</v>
      </c>
    </row>
    <row r="54" spans="1:6" ht="12.75">
      <c r="A54" s="1" t="s">
        <v>30</v>
      </c>
      <c r="B54" s="111">
        <f>'H9'!E54/'H9'!B54</f>
        <v>1.8469570053661004</v>
      </c>
      <c r="C54" s="112">
        <f>'H9'!F54/'H9'!C54</f>
        <v>1.7642866743849304</v>
      </c>
      <c r="D54" s="107">
        <f>'H9'!G54/'H9'!D54</f>
        <v>2.172421740660538</v>
      </c>
      <c r="E54" s="843">
        <v>50.409779292486775</v>
      </c>
      <c r="F54" s="843">
        <v>32.33961375418794</v>
      </c>
    </row>
    <row r="55" spans="1:6" ht="12.75">
      <c r="A55" s="1" t="s">
        <v>27</v>
      </c>
      <c r="B55" s="111">
        <f>'H9'!E55/'H9'!B55</f>
        <v>1.5411692926765361</v>
      </c>
      <c r="C55" s="112">
        <f>'H9'!F55/'H9'!C55</f>
        <v>1.5327540764545715</v>
      </c>
      <c r="D55" s="107">
        <f>'H9'!G55/'H9'!D55</f>
        <v>1.571772154746263</v>
      </c>
      <c r="E55" s="843">
        <v>47.06044277778096</v>
      </c>
      <c r="F55" s="843">
        <v>43.75735295286019</v>
      </c>
    </row>
    <row r="56" spans="1:6" ht="12.75">
      <c r="A56" s="1" t="s">
        <v>28</v>
      </c>
      <c r="B56" s="111">
        <f>'H9'!E56/'H9'!B56</f>
        <v>1.7971961860623986</v>
      </c>
      <c r="C56" s="112">
        <f>'H9'!F56/'H9'!C56</f>
        <v>1.5978764273248793</v>
      </c>
      <c r="D56" s="107">
        <f>'H9'!G56/'H9'!D56</f>
        <v>2.173331351647148</v>
      </c>
      <c r="E56" s="843">
        <v>64.34785334325169</v>
      </c>
      <c r="F56" s="843">
        <v>47.0966544662072</v>
      </c>
    </row>
    <row r="57" spans="1:6" ht="12.75">
      <c r="A57" s="25" t="s">
        <v>8</v>
      </c>
      <c r="B57" s="108">
        <f>'H9'!E57/'H9'!B57</f>
        <v>1.8098313037175358</v>
      </c>
      <c r="C57" s="109">
        <f>'H9'!F57/'H9'!C57</f>
        <v>1.656675073623397</v>
      </c>
      <c r="D57" s="110">
        <f>'H9'!G57/'H9'!D57</f>
        <v>2.1588191273640427</v>
      </c>
      <c r="E57" s="847">
        <v>59.62749334028445</v>
      </c>
      <c r="F57" s="847">
        <v>42.23208926061183</v>
      </c>
    </row>
    <row r="58" ht="12.75">
      <c r="A58" s="710" t="s">
        <v>411</v>
      </c>
    </row>
    <row r="59" spans="2:6" ht="12.75">
      <c r="B59" s="116"/>
      <c r="C59" s="116"/>
      <c r="D59" s="116"/>
      <c r="E59" s="850"/>
      <c r="F59" s="850"/>
    </row>
  </sheetData>
  <sheetProtection/>
  <mergeCells count="18">
    <mergeCell ref="A2:F2"/>
    <mergeCell ref="E51:E52"/>
    <mergeCell ref="F51:F52"/>
    <mergeCell ref="A44:A45"/>
    <mergeCell ref="B44:D44"/>
    <mergeCell ref="A51:A52"/>
    <mergeCell ref="B51:D51"/>
    <mergeCell ref="E44:E45"/>
    <mergeCell ref="F44:F45"/>
    <mergeCell ref="A41:F41"/>
    <mergeCell ref="A4:A5"/>
    <mergeCell ref="B4:D4"/>
    <mergeCell ref="A31:A32"/>
    <mergeCell ref="B31:D31"/>
    <mergeCell ref="E4:E5"/>
    <mergeCell ref="F4:F5"/>
    <mergeCell ref="E31:E32"/>
    <mergeCell ref="F31:F32"/>
  </mergeCells>
  <hyperlinks>
    <hyperlink ref="G1" location="Sommaire!A1" display="Sommaire"/>
  </hyperlinks>
  <printOptions/>
  <pageMargins left="0.7874015748031497" right="0.7874015748031497" top="0.984251968503937" bottom="0.984251968503937" header="0.5118110236220472" footer="0.5118110236220472"/>
  <pageSetup fitToHeight="1" fitToWidth="1" horizontalDpi="600" verticalDpi="600" orientation="landscape" paperSize="9" scale="56" r:id="rId1"/>
  <headerFooter alignWithMargins="0">
    <oddFooter>&amp;C&amp;F
&amp;A&amp;R&amp;D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B80"/>
  <sheetViews>
    <sheetView showGridLines="0" zoomScalePageLayoutView="0" workbookViewId="0" topLeftCell="A1">
      <selection activeCell="X1" sqref="X1:AB16384"/>
    </sheetView>
  </sheetViews>
  <sheetFormatPr defaultColWidth="11.421875" defaultRowHeight="12.75"/>
  <cols>
    <col min="1" max="1" width="24.00390625" style="8" customWidth="1"/>
    <col min="2" max="9" width="11.7109375" style="8" customWidth="1"/>
    <col min="10" max="16384" width="11.57421875" style="8" customWidth="1"/>
  </cols>
  <sheetData>
    <row r="1" spans="1:10" s="342" customFormat="1" ht="12">
      <c r="A1" s="341" t="s">
        <v>473</v>
      </c>
      <c r="J1" s="322" t="s">
        <v>363</v>
      </c>
    </row>
    <row r="2" spans="11:28" s="321" customFormat="1" ht="6" customHeight="1">
      <c r="K2" s="585"/>
      <c r="L2" s="688"/>
      <c r="M2" s="585"/>
      <c r="N2" s="585"/>
      <c r="O2" s="585"/>
      <c r="P2" s="585"/>
      <c r="Q2" s="585"/>
      <c r="R2" s="585"/>
      <c r="S2" s="585"/>
      <c r="T2" s="585"/>
      <c r="U2" s="585"/>
      <c r="V2" s="585"/>
      <c r="W2" s="585"/>
      <c r="X2" s="585"/>
      <c r="Y2" s="585"/>
      <c r="Z2" s="585"/>
      <c r="AA2" s="585"/>
      <c r="AB2" s="3"/>
    </row>
    <row r="3" spans="1:27" s="3" customFormat="1" ht="13.5" customHeight="1">
      <c r="A3" s="896" t="s">
        <v>7</v>
      </c>
      <c r="B3" s="921" t="s">
        <v>270</v>
      </c>
      <c r="C3" s="922"/>
      <c r="D3" s="922"/>
      <c r="E3" s="922"/>
      <c r="F3" s="922"/>
      <c r="G3" s="922"/>
      <c r="H3" s="922"/>
      <c r="I3" s="923"/>
      <c r="K3" s="585"/>
      <c r="L3" s="585"/>
      <c r="M3" s="585"/>
      <c r="N3" s="585"/>
      <c r="O3" s="585"/>
      <c r="P3" s="585"/>
      <c r="Q3" s="585"/>
      <c r="R3" s="585"/>
      <c r="S3" s="585"/>
      <c r="T3" s="585"/>
      <c r="U3" s="585"/>
      <c r="V3" s="585"/>
      <c r="W3" s="585"/>
      <c r="X3" s="585"/>
      <c r="Y3" s="585"/>
      <c r="AA3" s="585"/>
    </row>
    <row r="4" spans="1:27" s="3" customFormat="1" ht="13.5" customHeight="1">
      <c r="A4" s="897"/>
      <c r="B4" s="420" t="s">
        <v>389</v>
      </c>
      <c r="C4" s="385" t="s">
        <v>274</v>
      </c>
      <c r="D4" s="385" t="s">
        <v>275</v>
      </c>
      <c r="E4" s="385" t="s">
        <v>390</v>
      </c>
      <c r="F4" s="385" t="s">
        <v>391</v>
      </c>
      <c r="G4" s="385" t="s">
        <v>1</v>
      </c>
      <c r="H4" s="386" t="s">
        <v>392</v>
      </c>
      <c r="I4" s="147" t="s">
        <v>8</v>
      </c>
      <c r="K4" s="688"/>
      <c r="L4" s="585"/>
      <c r="M4" s="585"/>
      <c r="N4" s="585"/>
      <c r="O4" s="585"/>
      <c r="P4" s="585"/>
      <c r="Q4" s="585"/>
      <c r="R4" s="585"/>
      <c r="S4" s="585"/>
      <c r="T4" s="585"/>
      <c r="U4" s="585"/>
      <c r="V4" s="585"/>
      <c r="W4" s="585"/>
      <c r="X4" s="585"/>
      <c r="Y4" s="585"/>
      <c r="AA4" s="585"/>
    </row>
    <row r="5" spans="1:27" s="3" customFormat="1" ht="11.25" customHeight="1">
      <c r="A5" s="407" t="s">
        <v>9</v>
      </c>
      <c r="B5" s="421">
        <v>142220.49567678932</v>
      </c>
      <c r="C5" s="165">
        <v>683337.9520138178</v>
      </c>
      <c r="D5" s="165">
        <v>1455824.604769376</v>
      </c>
      <c r="E5" s="165">
        <v>617874.9950804302</v>
      </c>
      <c r="F5" s="165">
        <v>48170.66137882562</v>
      </c>
      <c r="G5" s="165">
        <v>2947428.7089192388</v>
      </c>
      <c r="H5" s="165">
        <v>833739.3932249674</v>
      </c>
      <c r="I5" s="173">
        <v>3781168.1021442064</v>
      </c>
      <c r="K5" s="587"/>
      <c r="L5" s="586"/>
      <c r="M5" s="586"/>
      <c r="N5" s="586"/>
      <c r="O5" s="586"/>
      <c r="P5" s="586"/>
      <c r="Q5" s="586"/>
      <c r="R5" s="586"/>
      <c r="S5" s="586"/>
      <c r="T5" s="586"/>
      <c r="U5" s="586"/>
      <c r="V5" s="586"/>
      <c r="W5" s="586"/>
      <c r="X5" s="586"/>
      <c r="Y5" s="586"/>
      <c r="AA5" s="586"/>
    </row>
    <row r="6" spans="1:27" s="3" customFormat="1" ht="11.25" customHeight="1">
      <c r="A6" s="407" t="s">
        <v>10</v>
      </c>
      <c r="B6" s="422">
        <v>324668.27511719574</v>
      </c>
      <c r="C6" s="166">
        <v>1409373.7723680816</v>
      </c>
      <c r="D6" s="166">
        <v>1656591.8439483559</v>
      </c>
      <c r="E6" s="166">
        <v>715862.6552836965</v>
      </c>
      <c r="F6" s="166">
        <v>120545.02181945539</v>
      </c>
      <c r="G6" s="166">
        <v>4227041.5685367845</v>
      </c>
      <c r="H6" s="166">
        <v>681471.318046001</v>
      </c>
      <c r="I6" s="174">
        <v>4908512.886582785</v>
      </c>
      <c r="K6" s="587"/>
      <c r="L6" s="586"/>
      <c r="M6" s="586"/>
      <c r="N6" s="586"/>
      <c r="O6" s="586"/>
      <c r="P6" s="586"/>
      <c r="Q6" s="586"/>
      <c r="R6" s="586"/>
      <c r="S6" s="586"/>
      <c r="T6" s="586"/>
      <c r="U6" s="586"/>
      <c r="V6" s="586"/>
      <c r="W6" s="586"/>
      <c r="X6" s="586"/>
      <c r="Y6" s="586"/>
      <c r="AA6" s="586"/>
    </row>
    <row r="7" spans="1:27" s="3" customFormat="1" ht="11.25" customHeight="1">
      <c r="A7" s="407" t="s">
        <v>11</v>
      </c>
      <c r="B7" s="422">
        <v>155485.8446121121</v>
      </c>
      <c r="C7" s="166">
        <v>754097.0078220305</v>
      </c>
      <c r="D7" s="166">
        <v>730992.7346621554</v>
      </c>
      <c r="E7" s="166">
        <v>134190.557656954</v>
      </c>
      <c r="F7" s="166">
        <v>24071.80787647395</v>
      </c>
      <c r="G7" s="166">
        <v>1798837.952629726</v>
      </c>
      <c r="H7" s="166">
        <v>335503.69859726116</v>
      </c>
      <c r="I7" s="174">
        <v>2134341.651226987</v>
      </c>
      <c r="K7" s="587"/>
      <c r="L7" s="586"/>
      <c r="M7" s="586"/>
      <c r="N7" s="586"/>
      <c r="O7" s="586"/>
      <c r="P7" s="586"/>
      <c r="Q7" s="586"/>
      <c r="R7" s="586"/>
      <c r="S7" s="586"/>
      <c r="T7" s="586"/>
      <c r="U7" s="586"/>
      <c r="V7" s="586"/>
      <c r="W7" s="586"/>
      <c r="X7" s="586"/>
      <c r="Y7" s="586"/>
      <c r="AA7" s="586"/>
    </row>
    <row r="8" spans="1:27" s="3" customFormat="1" ht="11.25" customHeight="1">
      <c r="A8" s="407" t="s">
        <v>13</v>
      </c>
      <c r="B8" s="422">
        <v>285435.320437162</v>
      </c>
      <c r="C8" s="166">
        <v>636724.501304667</v>
      </c>
      <c r="D8" s="166">
        <v>1311031.4099702663</v>
      </c>
      <c r="E8" s="166">
        <v>404190.9228639543</v>
      </c>
      <c r="F8" s="166">
        <v>56626.054803500345</v>
      </c>
      <c r="G8" s="166">
        <v>2694008.20937955</v>
      </c>
      <c r="H8" s="166">
        <v>825983.1557291767</v>
      </c>
      <c r="I8" s="174">
        <v>3519991.365108727</v>
      </c>
      <c r="K8" s="587"/>
      <c r="L8" s="586"/>
      <c r="M8" s="586"/>
      <c r="N8" s="586"/>
      <c r="O8" s="586"/>
      <c r="P8" s="586"/>
      <c r="Q8" s="586"/>
      <c r="R8" s="586"/>
      <c r="S8" s="586"/>
      <c r="T8" s="586"/>
      <c r="U8" s="586"/>
      <c r="V8" s="586"/>
      <c r="W8" s="586"/>
      <c r="X8" s="586"/>
      <c r="Y8" s="586"/>
      <c r="AA8" s="586"/>
    </row>
    <row r="9" spans="1:27" s="3" customFormat="1" ht="11.25" customHeight="1">
      <c r="A9" s="407" t="s">
        <v>14</v>
      </c>
      <c r="B9" s="422">
        <v>227464.57784857258</v>
      </c>
      <c r="C9" s="166">
        <v>903781.1390277941</v>
      </c>
      <c r="D9" s="166">
        <v>1577362.4210804845</v>
      </c>
      <c r="E9" s="166">
        <v>464776.63264328596</v>
      </c>
      <c r="F9" s="166">
        <v>83862.21110843628</v>
      </c>
      <c r="G9" s="166">
        <v>3257246.9817085736</v>
      </c>
      <c r="H9" s="166">
        <v>795556.5692303851</v>
      </c>
      <c r="I9" s="174">
        <v>4052803.550938959</v>
      </c>
      <c r="K9" s="587"/>
      <c r="L9" s="586"/>
      <c r="M9" s="586"/>
      <c r="N9" s="586"/>
      <c r="O9" s="586"/>
      <c r="P9" s="586"/>
      <c r="Q9" s="586"/>
      <c r="R9" s="586"/>
      <c r="S9" s="586"/>
      <c r="T9" s="586"/>
      <c r="U9" s="586"/>
      <c r="V9" s="586"/>
      <c r="W9" s="586"/>
      <c r="X9" s="586"/>
      <c r="Y9" s="586"/>
      <c r="AA9" s="586"/>
    </row>
    <row r="10" spans="1:27" s="3" customFormat="1" ht="11.25" customHeight="1">
      <c r="A10" s="407" t="s">
        <v>15</v>
      </c>
      <c r="B10" s="422">
        <v>325215.7978041778</v>
      </c>
      <c r="C10" s="166">
        <v>783956.5287282332</v>
      </c>
      <c r="D10" s="166">
        <v>1401530.1782710026</v>
      </c>
      <c r="E10" s="166">
        <v>548321.3842024427</v>
      </c>
      <c r="F10" s="166">
        <v>21318</v>
      </c>
      <c r="G10" s="166">
        <v>3080341.889005856</v>
      </c>
      <c r="H10" s="166">
        <v>826165.2974349756</v>
      </c>
      <c r="I10" s="174">
        <v>3906507.186440832</v>
      </c>
      <c r="K10" s="587"/>
      <c r="L10" s="586"/>
      <c r="M10" s="586"/>
      <c r="N10" s="586"/>
      <c r="O10" s="586"/>
      <c r="P10" s="586"/>
      <c r="Q10" s="586"/>
      <c r="R10" s="586"/>
      <c r="S10" s="586"/>
      <c r="T10" s="586"/>
      <c r="U10" s="586"/>
      <c r="V10" s="586"/>
      <c r="W10" s="586"/>
      <c r="X10" s="586"/>
      <c r="Y10" s="586"/>
      <c r="AA10" s="586"/>
    </row>
    <row r="11" spans="1:27" s="3" customFormat="1" ht="11.25" customHeight="1">
      <c r="A11" s="407" t="s">
        <v>16</v>
      </c>
      <c r="B11" s="422">
        <v>238086.78668117285</v>
      </c>
      <c r="C11" s="166">
        <v>344302.4013884437</v>
      </c>
      <c r="D11" s="166">
        <v>739412.1729688449</v>
      </c>
      <c r="E11" s="166">
        <v>283365.1246279331</v>
      </c>
      <c r="F11" s="166">
        <v>34841.065335298095</v>
      </c>
      <c r="G11" s="166">
        <v>1640007.5510016927</v>
      </c>
      <c r="H11" s="166">
        <v>367516.20533629553</v>
      </c>
      <c r="I11" s="174">
        <v>2007523.7563379882</v>
      </c>
      <c r="K11" s="587"/>
      <c r="L11" s="586"/>
      <c r="M11" s="586"/>
      <c r="N11" s="586"/>
      <c r="O11" s="586"/>
      <c r="P11" s="586"/>
      <c r="Q11" s="586"/>
      <c r="R11" s="586"/>
      <c r="S11" s="586"/>
      <c r="T11" s="586"/>
      <c r="U11" s="586"/>
      <c r="V11" s="586"/>
      <c r="W11" s="586"/>
      <c r="X11" s="586"/>
      <c r="Y11" s="586"/>
      <c r="AA11" s="586"/>
    </row>
    <row r="12" spans="1:27" s="3" customFormat="1" ht="11.25" customHeight="1">
      <c r="A12" s="407" t="s">
        <v>364</v>
      </c>
      <c r="B12" s="422">
        <v>649.8126808000463</v>
      </c>
      <c r="C12" s="166">
        <v>221655.53389345316</v>
      </c>
      <c r="D12" s="166">
        <v>639453.6371416457</v>
      </c>
      <c r="E12" s="166">
        <v>143058.60503473238</v>
      </c>
      <c r="F12" s="166">
        <v>28027.751290378266</v>
      </c>
      <c r="G12" s="166">
        <v>1032845.3400410095</v>
      </c>
      <c r="H12" s="166">
        <v>297196.46451069764</v>
      </c>
      <c r="I12" s="174">
        <v>1330041.804551707</v>
      </c>
      <c r="K12" s="587"/>
      <c r="L12" s="586"/>
      <c r="M12" s="586"/>
      <c r="N12" s="586"/>
      <c r="O12" s="586"/>
      <c r="P12" s="586"/>
      <c r="Q12" s="586"/>
      <c r="R12" s="586"/>
      <c r="S12" s="586"/>
      <c r="T12" s="586"/>
      <c r="U12" s="586"/>
      <c r="V12" s="586"/>
      <c r="W12" s="586"/>
      <c r="X12" s="586"/>
      <c r="Y12" s="586"/>
      <c r="AA12" s="586"/>
    </row>
    <row r="13" spans="1:27" s="3" customFormat="1" ht="11.25" customHeight="1">
      <c r="A13" s="407" t="s">
        <v>18</v>
      </c>
      <c r="B13" s="422">
        <v>120942.55998832216</v>
      </c>
      <c r="C13" s="166">
        <v>233862.25513506142</v>
      </c>
      <c r="D13" s="166">
        <v>538569.6912582981</v>
      </c>
      <c r="E13" s="166">
        <v>46082.44405742386</v>
      </c>
      <c r="F13" s="166"/>
      <c r="G13" s="166">
        <v>939456.9504391055</v>
      </c>
      <c r="H13" s="166">
        <v>304211.99689029844</v>
      </c>
      <c r="I13" s="174">
        <v>1243668.9473294038</v>
      </c>
      <c r="K13" s="587"/>
      <c r="L13" s="586"/>
      <c r="M13" s="586"/>
      <c r="N13" s="586"/>
      <c r="O13" s="586"/>
      <c r="P13" s="586"/>
      <c r="Q13" s="586"/>
      <c r="R13" s="586"/>
      <c r="S13" s="586"/>
      <c r="T13" s="586"/>
      <c r="U13" s="586"/>
      <c r="V13" s="586"/>
      <c r="W13" s="586"/>
      <c r="X13" s="586"/>
      <c r="Y13" s="586"/>
      <c r="AA13" s="586"/>
    </row>
    <row r="14" spans="1:27" s="3" customFormat="1" ht="11.25" customHeight="1">
      <c r="A14" s="407" t="s">
        <v>399</v>
      </c>
      <c r="B14" s="422">
        <v>1573837.211568622</v>
      </c>
      <c r="C14" s="166">
        <v>4640359.900454141</v>
      </c>
      <c r="D14" s="166">
        <v>11008138.889466507</v>
      </c>
      <c r="E14" s="166">
        <v>8526279.181854278</v>
      </c>
      <c r="F14" s="166">
        <v>1078393.577854393</v>
      </c>
      <c r="G14" s="166">
        <v>26827008.76119794</v>
      </c>
      <c r="H14" s="166">
        <v>5532329.377764562</v>
      </c>
      <c r="I14" s="174">
        <v>32359338.138962504</v>
      </c>
      <c r="K14" s="587"/>
      <c r="L14" s="586"/>
      <c r="M14" s="586"/>
      <c r="N14" s="586"/>
      <c r="O14" s="586"/>
      <c r="P14" s="586"/>
      <c r="Q14" s="586"/>
      <c r="R14" s="586"/>
      <c r="S14" s="586"/>
      <c r="T14" s="586"/>
      <c r="U14" s="586"/>
      <c r="V14" s="586"/>
      <c r="W14" s="586"/>
      <c r="X14" s="586"/>
      <c r="Y14" s="586"/>
      <c r="AA14" s="586"/>
    </row>
    <row r="15" spans="1:27" s="3" customFormat="1" ht="11.25" customHeight="1">
      <c r="A15" s="407" t="s">
        <v>20</v>
      </c>
      <c r="B15" s="422">
        <v>349515.4135859035</v>
      </c>
      <c r="C15" s="166">
        <v>1178575.9435836738</v>
      </c>
      <c r="D15" s="166">
        <v>1455639.5970030345</v>
      </c>
      <c r="E15" s="166">
        <v>568879.1303226441</v>
      </c>
      <c r="F15" s="166">
        <v>30442.40972395163</v>
      </c>
      <c r="G15" s="166">
        <v>3583052.4942192077</v>
      </c>
      <c r="H15" s="166">
        <v>765491.5608792426</v>
      </c>
      <c r="I15" s="174">
        <v>4348544.05509845</v>
      </c>
      <c r="K15" s="587"/>
      <c r="L15" s="586"/>
      <c r="M15" s="586"/>
      <c r="N15" s="586"/>
      <c r="O15" s="586"/>
      <c r="P15" s="586"/>
      <c r="Q15" s="586"/>
      <c r="R15" s="586"/>
      <c r="S15" s="586"/>
      <c r="T15" s="586"/>
      <c r="U15" s="586"/>
      <c r="V15" s="586"/>
      <c r="W15" s="586"/>
      <c r="X15" s="586"/>
      <c r="Y15" s="586"/>
      <c r="AA15" s="586"/>
    </row>
    <row r="16" spans="1:27" s="3" customFormat="1" ht="11.25" customHeight="1">
      <c r="A16" s="407" t="s">
        <v>366</v>
      </c>
      <c r="B16" s="422">
        <v>72041.94640010815</v>
      </c>
      <c r="C16" s="166">
        <v>231507.51467533456</v>
      </c>
      <c r="D16" s="166">
        <v>288751.9591404402</v>
      </c>
      <c r="E16" s="166">
        <v>57443.90116972439</v>
      </c>
      <c r="F16" s="166"/>
      <c r="G16" s="166">
        <v>649745.3213856074</v>
      </c>
      <c r="H16" s="166">
        <v>258237.15548880032</v>
      </c>
      <c r="I16" s="174">
        <v>907982.4768744076</v>
      </c>
      <c r="K16" s="587"/>
      <c r="L16" s="586"/>
      <c r="M16" s="586"/>
      <c r="N16" s="586"/>
      <c r="O16" s="586"/>
      <c r="P16" s="586"/>
      <c r="Q16" s="586"/>
      <c r="R16" s="586"/>
      <c r="S16" s="586"/>
      <c r="T16" s="586"/>
      <c r="U16" s="586"/>
      <c r="V16" s="586"/>
      <c r="W16" s="586"/>
      <c r="X16" s="586"/>
      <c r="Y16" s="586"/>
      <c r="AA16" s="586"/>
    </row>
    <row r="17" spans="1:27" s="3" customFormat="1" ht="11.25" customHeight="1">
      <c r="A17" s="407" t="s">
        <v>22</v>
      </c>
      <c r="B17" s="422">
        <v>236256.8607883127</v>
      </c>
      <c r="C17" s="166">
        <v>555066.1716626117</v>
      </c>
      <c r="D17" s="166">
        <v>908496.156703874</v>
      </c>
      <c r="E17" s="166">
        <v>248141.05677315418</v>
      </c>
      <c r="F17" s="166">
        <v>3207</v>
      </c>
      <c r="G17" s="166">
        <v>1951167.2459279527</v>
      </c>
      <c r="H17" s="166">
        <v>452811.76524567936</v>
      </c>
      <c r="I17" s="174">
        <v>2403979.011173632</v>
      </c>
      <c r="K17" s="587"/>
      <c r="L17" s="586"/>
      <c r="M17" s="586"/>
      <c r="N17" s="586"/>
      <c r="O17" s="586"/>
      <c r="P17" s="586"/>
      <c r="Q17" s="586"/>
      <c r="R17" s="586"/>
      <c r="S17" s="586"/>
      <c r="T17" s="586"/>
      <c r="U17" s="586"/>
      <c r="V17" s="586"/>
      <c r="W17" s="586"/>
      <c r="X17" s="586"/>
      <c r="Y17" s="586"/>
      <c r="AA17" s="586"/>
    </row>
    <row r="18" spans="1:27" s="3" customFormat="1" ht="11.25" customHeight="1">
      <c r="A18" s="407" t="s">
        <v>228</v>
      </c>
      <c r="B18" s="422">
        <v>266991.44588709914</v>
      </c>
      <c r="C18" s="166">
        <v>1066113.362226607</v>
      </c>
      <c r="D18" s="166">
        <v>1723453.9418613787</v>
      </c>
      <c r="E18" s="166">
        <v>536293.5772709077</v>
      </c>
      <c r="F18" s="166">
        <v>64192.63263534029</v>
      </c>
      <c r="G18" s="166">
        <v>3657044.959881333</v>
      </c>
      <c r="H18" s="166">
        <v>755012.4059557456</v>
      </c>
      <c r="I18" s="174">
        <v>4412057.365837079</v>
      </c>
      <c r="K18" s="587"/>
      <c r="L18" s="586"/>
      <c r="M18" s="586"/>
      <c r="N18" s="586"/>
      <c r="O18" s="586"/>
      <c r="P18" s="586"/>
      <c r="Q18" s="586"/>
      <c r="R18" s="586"/>
      <c r="S18" s="586"/>
      <c r="T18" s="586"/>
      <c r="U18" s="586"/>
      <c r="V18" s="586"/>
      <c r="W18" s="586"/>
      <c r="X18" s="586"/>
      <c r="Y18" s="586"/>
      <c r="AA18" s="586"/>
    </row>
    <row r="19" spans="1:27" s="3" customFormat="1" ht="11.25" customHeight="1">
      <c r="A19" s="407" t="s">
        <v>367</v>
      </c>
      <c r="B19" s="422">
        <v>461870.66284065647</v>
      </c>
      <c r="C19" s="166">
        <v>695179.9315140662</v>
      </c>
      <c r="D19" s="166">
        <v>1332131.116244007</v>
      </c>
      <c r="E19" s="166">
        <v>575522.3106963602</v>
      </c>
      <c r="F19" s="166">
        <v>39477.31948067584</v>
      </c>
      <c r="G19" s="166">
        <v>3104181.3407757655</v>
      </c>
      <c r="H19" s="166">
        <v>646355.6004348145</v>
      </c>
      <c r="I19" s="174">
        <v>3750536.9412105796</v>
      </c>
      <c r="K19" s="587"/>
      <c r="L19" s="586"/>
      <c r="M19" s="586"/>
      <c r="N19" s="586"/>
      <c r="O19" s="586"/>
      <c r="P19" s="586"/>
      <c r="Q19" s="586"/>
      <c r="R19" s="586"/>
      <c r="S19" s="586"/>
      <c r="T19" s="586"/>
      <c r="U19" s="586"/>
      <c r="V19" s="586"/>
      <c r="W19" s="586"/>
      <c r="X19" s="586"/>
      <c r="Y19" s="586"/>
      <c r="AA19" s="586"/>
    </row>
    <row r="20" spans="1:27" s="3" customFormat="1" ht="11.25" customHeight="1">
      <c r="A20" s="407" t="s">
        <v>368</v>
      </c>
      <c r="B20" s="422">
        <v>221821.4004634102</v>
      </c>
      <c r="C20" s="166">
        <v>659625.6447034957</v>
      </c>
      <c r="D20" s="166">
        <v>1052643.28613452</v>
      </c>
      <c r="E20" s="166">
        <v>368162.6816855237</v>
      </c>
      <c r="F20" s="166">
        <v>118822.4154590365</v>
      </c>
      <c r="G20" s="166">
        <v>2421075.428445986</v>
      </c>
      <c r="H20" s="166">
        <v>403421.3956876224</v>
      </c>
      <c r="I20" s="174">
        <v>2824496.8241336085</v>
      </c>
      <c r="K20" s="587"/>
      <c r="L20" s="586"/>
      <c r="M20" s="586"/>
      <c r="N20" s="586"/>
      <c r="O20" s="586"/>
      <c r="P20" s="586"/>
      <c r="Q20" s="586"/>
      <c r="R20" s="586"/>
      <c r="S20" s="586"/>
      <c r="T20" s="586"/>
      <c r="U20" s="586"/>
      <c r="V20" s="586"/>
      <c r="W20" s="586"/>
      <c r="X20" s="586"/>
      <c r="Y20" s="586"/>
      <c r="AA20" s="586"/>
    </row>
    <row r="21" spans="1:27" s="3" customFormat="1" ht="11.25" customHeight="1">
      <c r="A21" s="407" t="s">
        <v>19</v>
      </c>
      <c r="B21" s="422">
        <v>146797.71789138758</v>
      </c>
      <c r="C21" s="166">
        <v>431053.256111499</v>
      </c>
      <c r="D21" s="166">
        <v>664244.1246602101</v>
      </c>
      <c r="E21" s="166">
        <v>213534.53262221295</v>
      </c>
      <c r="F21" s="166">
        <v>18187</v>
      </c>
      <c r="G21" s="166">
        <v>1473816.6312853098</v>
      </c>
      <c r="H21" s="166">
        <v>370299.3260396188</v>
      </c>
      <c r="I21" s="174">
        <v>1844115.9573249286</v>
      </c>
      <c r="K21" s="587"/>
      <c r="L21" s="586"/>
      <c r="M21" s="586"/>
      <c r="N21" s="586"/>
      <c r="O21" s="586"/>
      <c r="P21" s="586"/>
      <c r="Q21" s="586"/>
      <c r="R21" s="586"/>
      <c r="S21" s="586"/>
      <c r="T21" s="586"/>
      <c r="U21" s="586"/>
      <c r="V21" s="586"/>
      <c r="W21" s="586"/>
      <c r="X21" s="586"/>
      <c r="Y21" s="586"/>
      <c r="AA21" s="586"/>
    </row>
    <row r="22" spans="1:27" s="3" customFormat="1" ht="11.25" customHeight="1">
      <c r="A22" s="407" t="s">
        <v>264</v>
      </c>
      <c r="B22" s="422">
        <v>334597.5502430964</v>
      </c>
      <c r="C22" s="166">
        <v>833242.7779594887</v>
      </c>
      <c r="D22" s="166">
        <v>1460975.5643651306</v>
      </c>
      <c r="E22" s="166">
        <v>445158.4250970523</v>
      </c>
      <c r="F22" s="166">
        <v>44055.8410733582</v>
      </c>
      <c r="G22" s="166">
        <v>3118030.158738126</v>
      </c>
      <c r="H22" s="166">
        <v>658323.3396848454</v>
      </c>
      <c r="I22" s="174">
        <v>3776353.498422971</v>
      </c>
      <c r="K22" s="587"/>
      <c r="L22" s="586"/>
      <c r="M22" s="586"/>
      <c r="N22" s="586"/>
      <c r="O22" s="586"/>
      <c r="P22" s="586"/>
      <c r="Q22" s="586"/>
      <c r="R22" s="586"/>
      <c r="S22" s="586"/>
      <c r="T22" s="586"/>
      <c r="U22" s="586"/>
      <c r="V22" s="586"/>
      <c r="W22" s="586"/>
      <c r="X22" s="586"/>
      <c r="Y22" s="586"/>
      <c r="AA22" s="586"/>
    </row>
    <row r="23" spans="1:27" s="3" customFormat="1" ht="11.25" customHeight="1">
      <c r="A23" s="407" t="s">
        <v>369</v>
      </c>
      <c r="B23" s="422">
        <v>163130.33211706983</v>
      </c>
      <c r="C23" s="166">
        <v>334358.7329849971</v>
      </c>
      <c r="D23" s="166">
        <v>632673.4575323387</v>
      </c>
      <c r="E23" s="166">
        <v>180230.4073004959</v>
      </c>
      <c r="F23" s="166">
        <v>24530.966231421015</v>
      </c>
      <c r="G23" s="166">
        <v>1334923.8961663228</v>
      </c>
      <c r="H23" s="166">
        <v>315682.64171820815</v>
      </c>
      <c r="I23" s="174">
        <v>1650606.5378845308</v>
      </c>
      <c r="K23" s="587"/>
      <c r="L23" s="586"/>
      <c r="M23" s="586"/>
      <c r="N23" s="586"/>
      <c r="O23" s="586"/>
      <c r="P23" s="586"/>
      <c r="Q23" s="586"/>
      <c r="R23" s="586"/>
      <c r="S23" s="586"/>
      <c r="T23" s="586"/>
      <c r="U23" s="586"/>
      <c r="V23" s="586"/>
      <c r="W23" s="586"/>
      <c r="X23" s="586"/>
      <c r="Y23" s="586"/>
      <c r="AA23" s="586"/>
    </row>
    <row r="24" spans="1:27" s="3" customFormat="1" ht="11.25" customHeight="1">
      <c r="A24" s="407" t="s">
        <v>25</v>
      </c>
      <c r="B24" s="422">
        <v>526585.4767388342</v>
      </c>
      <c r="C24" s="166">
        <v>762314.753864261</v>
      </c>
      <c r="D24" s="166">
        <v>933324.2252563353</v>
      </c>
      <c r="E24" s="166">
        <v>287525.16311116965</v>
      </c>
      <c r="F24" s="166">
        <v>14400.507365928008</v>
      </c>
      <c r="G24" s="166">
        <v>2524150.1263365285</v>
      </c>
      <c r="H24" s="166">
        <v>331915.6281857083</v>
      </c>
      <c r="I24" s="174">
        <v>2856065.754522237</v>
      </c>
      <c r="K24" s="587"/>
      <c r="L24" s="586"/>
      <c r="M24" s="586"/>
      <c r="N24" s="586"/>
      <c r="O24" s="586"/>
      <c r="P24" s="586"/>
      <c r="Q24" s="586"/>
      <c r="R24" s="586"/>
      <c r="S24" s="586"/>
      <c r="T24" s="586"/>
      <c r="U24" s="586"/>
      <c r="V24" s="586"/>
      <c r="W24" s="586"/>
      <c r="X24" s="586"/>
      <c r="Y24" s="586"/>
      <c r="AA24" s="586"/>
    </row>
    <row r="25" spans="1:27" s="3" customFormat="1" ht="11.25" customHeight="1">
      <c r="A25" s="407" t="s">
        <v>396</v>
      </c>
      <c r="B25" s="422">
        <v>559531.3131295869</v>
      </c>
      <c r="C25" s="166">
        <v>2370009.4841171955</v>
      </c>
      <c r="D25" s="166">
        <v>3516782.2698697774</v>
      </c>
      <c r="E25" s="166">
        <v>2212023.234323781</v>
      </c>
      <c r="F25" s="166">
        <v>633051.9518252308</v>
      </c>
      <c r="G25" s="166">
        <v>9291398.25326557</v>
      </c>
      <c r="H25" s="166">
        <v>1566938.9137107483</v>
      </c>
      <c r="I25" s="174">
        <v>10858337.16697632</v>
      </c>
      <c r="K25" s="587"/>
      <c r="L25" s="586"/>
      <c r="M25" s="586"/>
      <c r="N25" s="586"/>
      <c r="O25" s="586"/>
      <c r="P25" s="586"/>
      <c r="Q25" s="586"/>
      <c r="R25" s="586"/>
      <c r="S25" s="586"/>
      <c r="T25" s="586"/>
      <c r="U25" s="586"/>
      <c r="V25" s="586"/>
      <c r="W25" s="586"/>
      <c r="X25" s="586"/>
      <c r="Y25" s="586"/>
      <c r="AA25" s="586"/>
    </row>
    <row r="26" spans="1:27" s="3" customFormat="1" ht="11.25" customHeight="1">
      <c r="A26" s="407" t="s">
        <v>26</v>
      </c>
      <c r="B26" s="422">
        <v>790318.8225417137</v>
      </c>
      <c r="C26" s="166">
        <v>2379022.47399842</v>
      </c>
      <c r="D26" s="166">
        <v>3829053.286551261</v>
      </c>
      <c r="E26" s="166">
        <v>1741757.7542986155</v>
      </c>
      <c r="F26" s="166">
        <v>200142.68273183593</v>
      </c>
      <c r="G26" s="166">
        <v>8940295.020121846</v>
      </c>
      <c r="H26" s="166">
        <v>1517709.2621687239</v>
      </c>
      <c r="I26" s="174">
        <v>10458004.28229057</v>
      </c>
      <c r="K26" s="587"/>
      <c r="L26" s="586"/>
      <c r="M26" s="586"/>
      <c r="N26" s="586"/>
      <c r="O26" s="586"/>
      <c r="P26" s="586"/>
      <c r="Q26" s="586"/>
      <c r="R26" s="586"/>
      <c r="S26" s="586"/>
      <c r="T26" s="586"/>
      <c r="U26" s="586"/>
      <c r="V26" s="586"/>
      <c r="W26" s="586"/>
      <c r="X26" s="586"/>
      <c r="Y26" s="586"/>
      <c r="AA26" s="586"/>
    </row>
    <row r="27" spans="1:27" s="3" customFormat="1" ht="11.25" customHeight="1">
      <c r="A27" s="409" t="s">
        <v>8</v>
      </c>
      <c r="B27" s="423">
        <v>7523465.625042104</v>
      </c>
      <c r="C27" s="167">
        <v>22107521.039537374</v>
      </c>
      <c r="D27" s="167">
        <v>38857076.56885924</v>
      </c>
      <c r="E27" s="167">
        <v>19318674.677976772</v>
      </c>
      <c r="F27" s="167">
        <v>2686366.87799354</v>
      </c>
      <c r="G27" s="167">
        <v>90493104.78940903</v>
      </c>
      <c r="H27" s="167">
        <v>18841872.471964374</v>
      </c>
      <c r="I27" s="70">
        <v>109334977.2613734</v>
      </c>
      <c r="K27" s="587"/>
      <c r="L27" s="586"/>
      <c r="M27" s="586"/>
      <c r="N27" s="586"/>
      <c r="O27" s="586"/>
      <c r="P27" s="586"/>
      <c r="Q27" s="586"/>
      <c r="R27" s="586"/>
      <c r="S27" s="586"/>
      <c r="T27" s="586"/>
      <c r="U27" s="586"/>
      <c r="V27" s="586"/>
      <c r="W27" s="586"/>
      <c r="X27" s="586"/>
      <c r="Y27" s="586"/>
      <c r="AA27" s="586"/>
    </row>
    <row r="28" spans="1:19" s="3" customFormat="1" ht="11.25" customHeight="1">
      <c r="A28" s="2"/>
      <c r="B28" s="187"/>
      <c r="C28" s="187"/>
      <c r="D28" s="187"/>
      <c r="E28" s="187"/>
      <c r="F28" s="187"/>
      <c r="G28" s="187"/>
      <c r="H28" s="187"/>
      <c r="I28" s="26"/>
      <c r="Q28" s="586"/>
      <c r="R28" s="586"/>
      <c r="S28" s="586"/>
    </row>
    <row r="29" spans="17:19" s="3" customFormat="1" ht="9.75" customHeight="1">
      <c r="Q29" s="586"/>
      <c r="R29" s="586"/>
      <c r="S29" s="586"/>
    </row>
    <row r="30" spans="1:19" s="3" customFormat="1" ht="14.25" customHeight="1">
      <c r="A30" s="896" t="s">
        <v>7</v>
      </c>
      <c r="B30" s="921" t="s">
        <v>271</v>
      </c>
      <c r="C30" s="922"/>
      <c r="D30" s="922"/>
      <c r="E30" s="922"/>
      <c r="F30" s="922"/>
      <c r="G30" s="922"/>
      <c r="H30" s="922"/>
      <c r="I30" s="923"/>
      <c r="Q30" s="586"/>
      <c r="R30" s="586"/>
      <c r="S30" s="586"/>
    </row>
    <row r="31" spans="1:27" s="3" customFormat="1" ht="14.25" customHeight="1">
      <c r="A31" s="897"/>
      <c r="B31" s="420" t="s">
        <v>389</v>
      </c>
      <c r="C31" s="385" t="s">
        <v>274</v>
      </c>
      <c r="D31" s="385" t="s">
        <v>275</v>
      </c>
      <c r="E31" s="385" t="s">
        <v>390</v>
      </c>
      <c r="F31" s="385" t="s">
        <v>391</v>
      </c>
      <c r="G31" s="385" t="s">
        <v>1</v>
      </c>
      <c r="H31" s="386" t="s">
        <v>392</v>
      </c>
      <c r="I31" s="147" t="s">
        <v>8</v>
      </c>
      <c r="J31" s="10"/>
      <c r="K31" s="585"/>
      <c r="L31" s="585"/>
      <c r="M31" s="585"/>
      <c r="N31" s="585"/>
      <c r="O31" s="585"/>
      <c r="P31" s="585"/>
      <c r="Q31" s="586"/>
      <c r="R31" s="586"/>
      <c r="S31" s="586"/>
      <c r="T31" s="585"/>
      <c r="U31" s="585"/>
      <c r="V31" s="585"/>
      <c r="W31" s="585"/>
      <c r="X31" s="585"/>
      <c r="Y31" s="585"/>
      <c r="Z31" s="585"/>
      <c r="AA31" s="585"/>
    </row>
    <row r="32" spans="1:27" s="3" customFormat="1" ht="11.25" customHeight="1">
      <c r="A32" s="407" t="s">
        <v>9</v>
      </c>
      <c r="B32" s="421">
        <v>238219.86832519123</v>
      </c>
      <c r="C32" s="165">
        <v>1210652.4201833217</v>
      </c>
      <c r="D32" s="165">
        <v>2434688.490971841</v>
      </c>
      <c r="E32" s="165">
        <v>974830.6238935699</v>
      </c>
      <c r="F32" s="165">
        <v>94018.21812464963</v>
      </c>
      <c r="G32" s="165">
        <v>4952409.621498574</v>
      </c>
      <c r="H32" s="165">
        <v>1430003.4935687762</v>
      </c>
      <c r="I32" s="173">
        <v>6382413.11506735</v>
      </c>
      <c r="J32" s="424"/>
      <c r="K32" s="585"/>
      <c r="L32" s="585"/>
      <c r="M32" s="585"/>
      <c r="N32" s="585"/>
      <c r="O32" s="585"/>
      <c r="P32" s="585"/>
      <c r="Q32" s="586"/>
      <c r="R32" s="586"/>
      <c r="S32" s="586"/>
      <c r="T32" s="585"/>
      <c r="U32" s="585"/>
      <c r="V32" s="585"/>
      <c r="W32" s="585"/>
      <c r="X32" s="585"/>
      <c r="Y32" s="585"/>
      <c r="Z32" s="585"/>
      <c r="AA32" s="585"/>
    </row>
    <row r="33" spans="1:27" s="3" customFormat="1" ht="11.25" customHeight="1">
      <c r="A33" s="407" t="s">
        <v>10</v>
      </c>
      <c r="B33" s="422">
        <v>551323.9229008266</v>
      </c>
      <c r="C33" s="166">
        <v>2423283.926115726</v>
      </c>
      <c r="D33" s="166">
        <v>2954579.1453871573</v>
      </c>
      <c r="E33" s="166">
        <v>1289467.0052100644</v>
      </c>
      <c r="F33" s="166">
        <v>243229.94115415408</v>
      </c>
      <c r="G33" s="166">
        <v>7461883.940767929</v>
      </c>
      <c r="H33" s="166">
        <v>1195789.9821861864</v>
      </c>
      <c r="I33" s="174">
        <v>8657673.922954116</v>
      </c>
      <c r="J33" s="424"/>
      <c r="K33" s="585"/>
      <c r="L33" s="585"/>
      <c r="M33" s="585"/>
      <c r="N33" s="585"/>
      <c r="O33" s="585"/>
      <c r="P33" s="585"/>
      <c r="Q33" s="586"/>
      <c r="R33" s="586"/>
      <c r="S33" s="586"/>
      <c r="T33" s="585"/>
      <c r="U33" s="585"/>
      <c r="V33" s="585"/>
      <c r="W33" s="585"/>
      <c r="X33" s="585"/>
      <c r="Y33" s="585"/>
      <c r="Z33" s="585"/>
      <c r="AA33" s="585"/>
    </row>
    <row r="34" spans="1:27" s="3" customFormat="1" ht="11.25" customHeight="1">
      <c r="A34" s="407" t="s">
        <v>11</v>
      </c>
      <c r="B34" s="422">
        <v>242240.82289060738</v>
      </c>
      <c r="C34" s="166">
        <v>1191041.6736142538</v>
      </c>
      <c r="D34" s="166">
        <v>1217983.1467279787</v>
      </c>
      <c r="E34" s="166">
        <v>210592.42024815903</v>
      </c>
      <c r="F34" s="166">
        <v>44591.230163255466</v>
      </c>
      <c r="G34" s="166">
        <v>2906449.2936442546</v>
      </c>
      <c r="H34" s="166">
        <v>527617.9709923277</v>
      </c>
      <c r="I34" s="174">
        <v>3434067.264636582</v>
      </c>
      <c r="J34" s="424"/>
      <c r="K34" s="587"/>
      <c r="L34" s="586"/>
      <c r="M34" s="586"/>
      <c r="N34" s="586"/>
      <c r="O34" s="586"/>
      <c r="P34" s="586"/>
      <c r="Q34" s="586"/>
      <c r="R34" s="586"/>
      <c r="S34" s="586"/>
      <c r="T34" s="586"/>
      <c r="U34" s="586"/>
      <c r="V34" s="586"/>
      <c r="W34" s="586"/>
      <c r="X34" s="586"/>
      <c r="Y34" s="586"/>
      <c r="Z34" s="586"/>
      <c r="AA34" s="586"/>
    </row>
    <row r="35" spans="1:27" s="3" customFormat="1" ht="11.25" customHeight="1">
      <c r="A35" s="407" t="s">
        <v>13</v>
      </c>
      <c r="B35" s="422">
        <v>415270.4518940219</v>
      </c>
      <c r="C35" s="166">
        <v>864970.6185733934</v>
      </c>
      <c r="D35" s="166">
        <v>1740136.8779663804</v>
      </c>
      <c r="E35" s="166">
        <v>533127.5639188533</v>
      </c>
      <c r="F35" s="166">
        <v>78175.79074428226</v>
      </c>
      <c r="G35" s="166">
        <v>3631681.3030969314</v>
      </c>
      <c r="H35" s="166">
        <v>1135329.729067006</v>
      </c>
      <c r="I35" s="174">
        <v>4767011.032163938</v>
      </c>
      <c r="J35" s="424"/>
      <c r="K35" s="587"/>
      <c r="L35" s="586"/>
      <c r="M35" s="586"/>
      <c r="N35" s="586"/>
      <c r="O35" s="586"/>
      <c r="P35" s="586"/>
      <c r="Q35" s="586"/>
      <c r="R35" s="586"/>
      <c r="S35" s="586"/>
      <c r="T35" s="586"/>
      <c r="U35" s="586"/>
      <c r="V35" s="586"/>
      <c r="W35" s="586"/>
      <c r="X35" s="586"/>
      <c r="Y35" s="586"/>
      <c r="Z35" s="586"/>
      <c r="AA35" s="586"/>
    </row>
    <row r="36" spans="1:27" s="3" customFormat="1" ht="11.25" customHeight="1">
      <c r="A36" s="407" t="s">
        <v>14</v>
      </c>
      <c r="B36" s="422">
        <v>358127.1819057076</v>
      </c>
      <c r="C36" s="166">
        <v>1450847.509481042</v>
      </c>
      <c r="D36" s="166">
        <v>2709459.2231376492</v>
      </c>
      <c r="E36" s="166">
        <v>884905.5785876609</v>
      </c>
      <c r="F36" s="166">
        <v>178989.9534683385</v>
      </c>
      <c r="G36" s="166">
        <v>5582329.446580398</v>
      </c>
      <c r="H36" s="166">
        <v>1285439.025452359</v>
      </c>
      <c r="I36" s="174">
        <v>6867768.4720327575</v>
      </c>
      <c r="J36" s="424"/>
      <c r="K36" s="587"/>
      <c r="L36" s="586"/>
      <c r="M36" s="586"/>
      <c r="N36" s="586"/>
      <c r="O36" s="586"/>
      <c r="P36" s="586"/>
      <c r="Q36" s="586"/>
      <c r="R36" s="586"/>
      <c r="S36" s="586"/>
      <c r="T36" s="586"/>
      <c r="U36" s="586"/>
      <c r="V36" s="586"/>
      <c r="W36" s="586"/>
      <c r="X36" s="586"/>
      <c r="Y36" s="586"/>
      <c r="Z36" s="586"/>
      <c r="AA36" s="586"/>
    </row>
    <row r="37" spans="1:27" s="3" customFormat="1" ht="11.25" customHeight="1">
      <c r="A37" s="407" t="s">
        <v>15</v>
      </c>
      <c r="B37" s="422">
        <v>473496.17496525677</v>
      </c>
      <c r="C37" s="166">
        <v>1124287.9095508878</v>
      </c>
      <c r="D37" s="166">
        <v>1974306.0231585728</v>
      </c>
      <c r="E37" s="166">
        <v>790258.346720951</v>
      </c>
      <c r="F37" s="166">
        <v>31498</v>
      </c>
      <c r="G37" s="166">
        <v>4393846.454395669</v>
      </c>
      <c r="H37" s="166">
        <v>1171127.796344895</v>
      </c>
      <c r="I37" s="174">
        <v>5564974.2507405635</v>
      </c>
      <c r="J37" s="424"/>
      <c r="K37" s="587"/>
      <c r="L37" s="586"/>
      <c r="M37" s="586"/>
      <c r="N37" s="586"/>
      <c r="O37" s="586"/>
      <c r="P37" s="586"/>
      <c r="Q37" s="586"/>
      <c r="R37" s="586"/>
      <c r="S37" s="586"/>
      <c r="T37" s="586"/>
      <c r="U37" s="586"/>
      <c r="V37" s="586"/>
      <c r="W37" s="586"/>
      <c r="X37" s="586"/>
      <c r="Y37" s="586"/>
      <c r="Z37" s="586"/>
      <c r="AA37" s="586"/>
    </row>
    <row r="38" spans="1:27" s="3" customFormat="1" ht="11.25" customHeight="1">
      <c r="A38" s="407" t="s">
        <v>16</v>
      </c>
      <c r="B38" s="422">
        <v>378682.2705122866</v>
      </c>
      <c r="C38" s="166">
        <v>487727.9928156205</v>
      </c>
      <c r="D38" s="166">
        <v>998930.2497104931</v>
      </c>
      <c r="E38" s="166">
        <v>382481.5932175373</v>
      </c>
      <c r="F38" s="166">
        <v>47971.369965958394</v>
      </c>
      <c r="G38" s="166">
        <v>2295793.476221896</v>
      </c>
      <c r="H38" s="166">
        <v>584770.2113271541</v>
      </c>
      <c r="I38" s="174">
        <v>2880563.68754905</v>
      </c>
      <c r="J38" s="424"/>
      <c r="K38" s="587"/>
      <c r="L38" s="586"/>
      <c r="M38" s="586"/>
      <c r="N38" s="586"/>
      <c r="O38" s="586"/>
      <c r="P38" s="586"/>
      <c r="Q38" s="586"/>
      <c r="R38" s="586"/>
      <c r="S38" s="586"/>
      <c r="T38" s="586"/>
      <c r="U38" s="586"/>
      <c r="V38" s="586"/>
      <c r="W38" s="586"/>
      <c r="X38" s="586"/>
      <c r="Y38" s="586"/>
      <c r="Z38" s="586"/>
      <c r="AA38" s="586"/>
    </row>
    <row r="39" spans="1:27" s="3" customFormat="1" ht="11.25" customHeight="1">
      <c r="A39" s="407" t="s">
        <v>364</v>
      </c>
      <c r="B39" s="422">
        <v>1738.8098730775484</v>
      </c>
      <c r="C39" s="166">
        <v>428408.03832230717</v>
      </c>
      <c r="D39" s="166">
        <v>1405158.7419289052</v>
      </c>
      <c r="E39" s="166">
        <v>358492.14885015803</v>
      </c>
      <c r="F39" s="166">
        <v>90831.32421350402</v>
      </c>
      <c r="G39" s="166">
        <v>2284629.0631879517</v>
      </c>
      <c r="H39" s="166">
        <v>614767.5936480097</v>
      </c>
      <c r="I39" s="174">
        <v>2899396.656835961</v>
      </c>
      <c r="J39" s="424"/>
      <c r="K39" s="587"/>
      <c r="L39" s="586"/>
      <c r="M39" s="586"/>
      <c r="N39" s="586"/>
      <c r="O39" s="586"/>
      <c r="P39" s="586"/>
      <c r="Q39" s="586"/>
      <c r="R39" s="586"/>
      <c r="S39" s="586"/>
      <c r="T39" s="586"/>
      <c r="U39" s="586"/>
      <c r="V39" s="586"/>
      <c r="W39" s="586"/>
      <c r="X39" s="586"/>
      <c r="Y39" s="586"/>
      <c r="Z39" s="586"/>
      <c r="AA39" s="586"/>
    </row>
    <row r="40" spans="1:27" s="3" customFormat="1" ht="11.25" customHeight="1">
      <c r="A40" s="407" t="s">
        <v>18</v>
      </c>
      <c r="B40" s="422">
        <v>185925.7832223662</v>
      </c>
      <c r="C40" s="166">
        <v>343393.8985607076</v>
      </c>
      <c r="D40" s="166">
        <v>776814.677926433</v>
      </c>
      <c r="E40" s="166">
        <v>74671.98550790126</v>
      </c>
      <c r="F40" s="166"/>
      <c r="G40" s="166">
        <v>1380806.3452174081</v>
      </c>
      <c r="H40" s="166">
        <v>462867.53823130083</v>
      </c>
      <c r="I40" s="174">
        <v>1843673.883448709</v>
      </c>
      <c r="J40" s="424"/>
      <c r="K40" s="587"/>
      <c r="L40" s="586"/>
      <c r="M40" s="586"/>
      <c r="N40" s="586"/>
      <c r="O40" s="586"/>
      <c r="P40" s="586"/>
      <c r="Q40" s="586"/>
      <c r="R40" s="586"/>
      <c r="S40" s="586"/>
      <c r="T40" s="586"/>
      <c r="U40" s="586"/>
      <c r="V40" s="586"/>
      <c r="W40" s="586"/>
      <c r="X40" s="586"/>
      <c r="Y40" s="586"/>
      <c r="Z40" s="586"/>
      <c r="AA40" s="586"/>
    </row>
    <row r="41" spans="1:27" s="3" customFormat="1" ht="11.25" customHeight="1">
      <c r="A41" s="407" t="s">
        <v>365</v>
      </c>
      <c r="B41" s="422">
        <v>2856305.3420964503</v>
      </c>
      <c r="C41" s="166">
        <v>9294034.504821023</v>
      </c>
      <c r="D41" s="166">
        <v>23256350.176205035</v>
      </c>
      <c r="E41" s="166">
        <v>18197500.042862583</v>
      </c>
      <c r="F41" s="166">
        <v>2818357.529931639</v>
      </c>
      <c r="G41" s="166">
        <v>56422547.595916726</v>
      </c>
      <c r="H41" s="166">
        <v>10982847.609573487</v>
      </c>
      <c r="I41" s="174">
        <v>67405395.20549022</v>
      </c>
      <c r="J41" s="424"/>
      <c r="K41" s="587"/>
      <c r="L41" s="586"/>
      <c r="M41" s="586"/>
      <c r="N41" s="586"/>
      <c r="O41" s="586"/>
      <c r="P41" s="586"/>
      <c r="Q41" s="586"/>
      <c r="R41" s="586"/>
      <c r="S41" s="586"/>
      <c r="T41" s="586"/>
      <c r="U41" s="586"/>
      <c r="V41" s="586"/>
      <c r="W41" s="586"/>
      <c r="X41" s="586"/>
      <c r="Y41" s="586"/>
      <c r="Z41" s="586"/>
      <c r="AA41" s="586"/>
    </row>
    <row r="42" spans="1:27" s="3" customFormat="1" ht="11.25" customHeight="1">
      <c r="A42" s="407" t="s">
        <v>20</v>
      </c>
      <c r="B42" s="422">
        <v>554698.8131539193</v>
      </c>
      <c r="C42" s="166">
        <v>2031886.6672259504</v>
      </c>
      <c r="D42" s="166">
        <v>2540179.678324401</v>
      </c>
      <c r="E42" s="166">
        <v>987090.7026380626</v>
      </c>
      <c r="F42" s="166">
        <v>51786.23520196092</v>
      </c>
      <c r="G42" s="166">
        <v>6165642.096544295</v>
      </c>
      <c r="H42" s="166">
        <v>1321003.5716365369</v>
      </c>
      <c r="I42" s="174">
        <v>7486645.668180832</v>
      </c>
      <c r="J42" s="424"/>
      <c r="K42" s="587"/>
      <c r="L42" s="586"/>
      <c r="M42" s="586"/>
      <c r="N42" s="586"/>
      <c r="O42" s="586"/>
      <c r="P42" s="586"/>
      <c r="Q42" s="586"/>
      <c r="R42" s="586"/>
      <c r="S42" s="586"/>
      <c r="T42" s="586"/>
      <c r="U42" s="586"/>
      <c r="V42" s="586"/>
      <c r="W42" s="586"/>
      <c r="X42" s="586"/>
      <c r="Y42" s="586"/>
      <c r="Z42" s="586"/>
      <c r="AA42" s="586"/>
    </row>
    <row r="43" spans="1:27" s="3" customFormat="1" ht="11.25" customHeight="1">
      <c r="A43" s="407" t="s">
        <v>366</v>
      </c>
      <c r="B43" s="422">
        <v>101088.66154202679</v>
      </c>
      <c r="C43" s="166">
        <v>315644.7541012399</v>
      </c>
      <c r="D43" s="166">
        <v>388999.6545767888</v>
      </c>
      <c r="E43" s="166">
        <v>80508.5930930817</v>
      </c>
      <c r="F43" s="166"/>
      <c r="G43" s="166">
        <v>886241.6633131373</v>
      </c>
      <c r="H43" s="166">
        <v>361083.38808225445</v>
      </c>
      <c r="I43" s="174">
        <v>1247325.0513953916</v>
      </c>
      <c r="J43" s="424"/>
      <c r="K43" s="587"/>
      <c r="L43" s="586"/>
      <c r="M43" s="586"/>
      <c r="N43" s="586"/>
      <c r="O43" s="586"/>
      <c r="P43" s="586"/>
      <c r="Q43" s="586"/>
      <c r="R43" s="586"/>
      <c r="S43" s="586"/>
      <c r="T43" s="586"/>
      <c r="U43" s="586"/>
      <c r="V43" s="586"/>
      <c r="W43" s="586"/>
      <c r="X43" s="586"/>
      <c r="Y43" s="586"/>
      <c r="Z43" s="586"/>
      <c r="AA43" s="586"/>
    </row>
    <row r="44" spans="1:27" s="3" customFormat="1" ht="11.25" customHeight="1">
      <c r="A44" s="407" t="s">
        <v>22</v>
      </c>
      <c r="B44" s="422">
        <v>389619.7077502821</v>
      </c>
      <c r="C44" s="166">
        <v>894531.5154395988</v>
      </c>
      <c r="D44" s="166">
        <v>1389627.1230753432</v>
      </c>
      <c r="E44" s="166">
        <v>343322.7866890208</v>
      </c>
      <c r="F44" s="166">
        <v>3854</v>
      </c>
      <c r="G44" s="166">
        <v>3020955.1329542445</v>
      </c>
      <c r="H44" s="166">
        <v>743692.6324898257</v>
      </c>
      <c r="I44" s="174">
        <v>3764647.76544407</v>
      </c>
      <c r="J44" s="424"/>
      <c r="K44" s="587"/>
      <c r="L44" s="586"/>
      <c r="M44" s="586"/>
      <c r="N44" s="586"/>
      <c r="O44" s="586"/>
      <c r="P44" s="586"/>
      <c r="Q44" s="586"/>
      <c r="R44" s="586"/>
      <c r="S44" s="586"/>
      <c r="T44" s="586"/>
      <c r="U44" s="586"/>
      <c r="V44" s="586"/>
      <c r="W44" s="586"/>
      <c r="X44" s="586"/>
      <c r="Y44" s="586"/>
      <c r="Z44" s="586"/>
      <c r="AA44" s="586"/>
    </row>
    <row r="45" spans="1:27" s="3" customFormat="1" ht="11.25" customHeight="1">
      <c r="A45" s="407" t="s">
        <v>228</v>
      </c>
      <c r="B45" s="422">
        <v>455641.63407593075</v>
      </c>
      <c r="C45" s="166">
        <v>1874159.0028170554</v>
      </c>
      <c r="D45" s="166">
        <v>3338412.4771441487</v>
      </c>
      <c r="E45" s="166">
        <v>1055333.2470500537</v>
      </c>
      <c r="F45" s="166">
        <v>116699.09464384115</v>
      </c>
      <c r="G45" s="166">
        <v>6840245.45573103</v>
      </c>
      <c r="H45" s="166">
        <v>1356931.069866939</v>
      </c>
      <c r="I45" s="174">
        <v>8197176.525597969</v>
      </c>
      <c r="J45" s="424"/>
      <c r="K45" s="587"/>
      <c r="L45" s="586"/>
      <c r="M45" s="586"/>
      <c r="N45" s="586"/>
      <c r="O45" s="586"/>
      <c r="P45" s="586"/>
      <c r="Q45" s="586"/>
      <c r="R45" s="586"/>
      <c r="S45" s="586"/>
      <c r="T45" s="586"/>
      <c r="U45" s="586"/>
      <c r="V45" s="586"/>
      <c r="W45" s="586"/>
      <c r="X45" s="586"/>
      <c r="Y45" s="586"/>
      <c r="Z45" s="586"/>
      <c r="AA45" s="586"/>
    </row>
    <row r="46" spans="1:27" s="3" customFormat="1" ht="11.25" customHeight="1">
      <c r="A46" s="407" t="s">
        <v>367</v>
      </c>
      <c r="B46" s="422">
        <v>694271.8432843039</v>
      </c>
      <c r="C46" s="166">
        <v>1121389.618050591</v>
      </c>
      <c r="D46" s="166">
        <v>1989845.4120646995</v>
      </c>
      <c r="E46" s="166">
        <v>880680.930474072</v>
      </c>
      <c r="F46" s="166">
        <v>59058</v>
      </c>
      <c r="G46" s="166">
        <v>4745245.803873667</v>
      </c>
      <c r="H46" s="166">
        <v>988828.912568589</v>
      </c>
      <c r="I46" s="174">
        <v>5734074.716442255</v>
      </c>
      <c r="J46" s="424"/>
      <c r="K46" s="587"/>
      <c r="L46" s="586"/>
      <c r="M46" s="586"/>
      <c r="N46" s="586"/>
      <c r="O46" s="586"/>
      <c r="P46" s="586"/>
      <c r="Q46" s="586"/>
      <c r="R46" s="586"/>
      <c r="S46" s="586"/>
      <c r="T46" s="586"/>
      <c r="U46" s="586"/>
      <c r="V46" s="586"/>
      <c r="W46" s="586"/>
      <c r="X46" s="586"/>
      <c r="Y46" s="586"/>
      <c r="Z46" s="586"/>
      <c r="AA46" s="586"/>
    </row>
    <row r="47" spans="1:27" s="3" customFormat="1" ht="11.25" customHeight="1">
      <c r="A47" s="407" t="s">
        <v>368</v>
      </c>
      <c r="B47" s="422">
        <v>334093.2604113191</v>
      </c>
      <c r="C47" s="166">
        <v>1006600.6145839611</v>
      </c>
      <c r="D47" s="166">
        <v>1692062.328003139</v>
      </c>
      <c r="E47" s="166">
        <v>620444.6977065719</v>
      </c>
      <c r="F47" s="166">
        <v>215730.2095509984</v>
      </c>
      <c r="G47" s="166">
        <v>3868931.1102559892</v>
      </c>
      <c r="H47" s="166">
        <v>640484.8846333274</v>
      </c>
      <c r="I47" s="174">
        <v>4509415.994889317</v>
      </c>
      <c r="J47" s="424"/>
      <c r="K47" s="587"/>
      <c r="L47" s="586"/>
      <c r="M47" s="586"/>
      <c r="N47" s="586"/>
      <c r="O47" s="586"/>
      <c r="P47" s="586"/>
      <c r="Q47" s="586"/>
      <c r="R47" s="586"/>
      <c r="S47" s="586"/>
      <c r="T47" s="586"/>
      <c r="U47" s="586"/>
      <c r="V47" s="586"/>
      <c r="W47" s="586"/>
      <c r="X47" s="586"/>
      <c r="Y47" s="586"/>
      <c r="Z47" s="586"/>
      <c r="AA47" s="586"/>
    </row>
    <row r="48" spans="1:27" s="3" customFormat="1" ht="11.25" customHeight="1">
      <c r="A48" s="407" t="s">
        <v>19</v>
      </c>
      <c r="B48" s="422">
        <v>232322.56257885622</v>
      </c>
      <c r="C48" s="166">
        <v>664143.0289284408</v>
      </c>
      <c r="D48" s="166">
        <v>1008104.2681192216</v>
      </c>
      <c r="E48" s="166">
        <v>341357.5471025452</v>
      </c>
      <c r="F48" s="166">
        <v>26087</v>
      </c>
      <c r="G48" s="166">
        <v>2272014.406729064</v>
      </c>
      <c r="H48" s="166">
        <v>557557.5681243573</v>
      </c>
      <c r="I48" s="174">
        <v>2829571.974853421</v>
      </c>
      <c r="J48" s="424"/>
      <c r="K48" s="587"/>
      <c r="L48" s="586"/>
      <c r="M48" s="586"/>
      <c r="N48" s="586"/>
      <c r="O48" s="586"/>
      <c r="P48" s="586"/>
      <c r="Q48" s="586"/>
      <c r="R48" s="586"/>
      <c r="S48" s="586"/>
      <c r="T48" s="586"/>
      <c r="U48" s="586"/>
      <c r="V48" s="586"/>
      <c r="W48" s="586"/>
      <c r="X48" s="586"/>
      <c r="Y48" s="586"/>
      <c r="Z48" s="586"/>
      <c r="AA48" s="586"/>
    </row>
    <row r="49" spans="1:27" s="3" customFormat="1" ht="11.25" customHeight="1">
      <c r="A49" s="407" t="s">
        <v>264</v>
      </c>
      <c r="B49" s="422">
        <v>548600.3229799651</v>
      </c>
      <c r="C49" s="166">
        <v>1359031.9652743898</v>
      </c>
      <c r="D49" s="166">
        <v>2370888.3294264046</v>
      </c>
      <c r="E49" s="166">
        <v>718686.6212304886</v>
      </c>
      <c r="F49" s="166">
        <v>100109.3924120999</v>
      </c>
      <c r="G49" s="166">
        <v>5097316.631323349</v>
      </c>
      <c r="H49" s="166">
        <v>1083619.801530827</v>
      </c>
      <c r="I49" s="174">
        <v>6180936.432854176</v>
      </c>
      <c r="J49" s="424"/>
      <c r="K49" s="587"/>
      <c r="L49" s="586"/>
      <c r="M49" s="586"/>
      <c r="N49" s="586"/>
      <c r="O49" s="586"/>
      <c r="P49" s="586"/>
      <c r="Q49" s="586"/>
      <c r="R49" s="586"/>
      <c r="S49" s="586"/>
      <c r="T49" s="586"/>
      <c r="U49" s="586"/>
      <c r="V49" s="586"/>
      <c r="W49" s="586"/>
      <c r="X49" s="586"/>
      <c r="Y49" s="586"/>
      <c r="Z49" s="586"/>
      <c r="AA49" s="586"/>
    </row>
    <row r="50" spans="1:27" s="3" customFormat="1" ht="11.25" customHeight="1">
      <c r="A50" s="407" t="s">
        <v>369</v>
      </c>
      <c r="B50" s="422">
        <v>258297.2487159172</v>
      </c>
      <c r="C50" s="166">
        <v>490895.9772524925</v>
      </c>
      <c r="D50" s="166">
        <v>946072.8912026226</v>
      </c>
      <c r="E50" s="166">
        <v>280993.1489817745</v>
      </c>
      <c r="F50" s="166">
        <v>34903.638917282355</v>
      </c>
      <c r="G50" s="166">
        <v>2011162.9050700893</v>
      </c>
      <c r="H50" s="166">
        <v>493832.1954137158</v>
      </c>
      <c r="I50" s="174">
        <v>2504995.100483805</v>
      </c>
      <c r="J50" s="424"/>
      <c r="K50" s="587"/>
      <c r="L50" s="586"/>
      <c r="M50" s="586"/>
      <c r="N50" s="586"/>
      <c r="O50" s="586"/>
      <c r="P50" s="586"/>
      <c r="Q50" s="586"/>
      <c r="R50" s="586"/>
      <c r="S50" s="586"/>
      <c r="T50" s="586"/>
      <c r="U50" s="586"/>
      <c r="V50" s="586"/>
      <c r="W50" s="586"/>
      <c r="X50" s="586"/>
      <c r="Y50" s="586"/>
      <c r="Z50" s="586"/>
      <c r="AA50" s="586"/>
    </row>
    <row r="51" spans="1:27" s="3" customFormat="1" ht="11.25" customHeight="1">
      <c r="A51" s="407" t="s">
        <v>25</v>
      </c>
      <c r="B51" s="422">
        <v>762850.6886178133</v>
      </c>
      <c r="C51" s="166">
        <v>1219533.4171853424</v>
      </c>
      <c r="D51" s="166">
        <v>1525454.1112975366</v>
      </c>
      <c r="E51" s="166">
        <v>523511.4971900647</v>
      </c>
      <c r="F51" s="166">
        <v>34495.71599583059</v>
      </c>
      <c r="G51" s="166">
        <v>4065845.4302865877</v>
      </c>
      <c r="H51" s="166">
        <v>521286.68808941124</v>
      </c>
      <c r="I51" s="174">
        <v>4587132.118375999</v>
      </c>
      <c r="J51" s="424"/>
      <c r="K51" s="587"/>
      <c r="L51" s="586"/>
      <c r="M51" s="586"/>
      <c r="N51" s="586"/>
      <c r="O51" s="586"/>
      <c r="P51" s="586"/>
      <c r="Q51" s="586"/>
      <c r="R51" s="586"/>
      <c r="S51" s="586"/>
      <c r="T51" s="586"/>
      <c r="U51" s="586"/>
      <c r="V51" s="586"/>
      <c r="W51" s="586"/>
      <c r="X51" s="586"/>
      <c r="Y51" s="586"/>
      <c r="Z51" s="586"/>
      <c r="AA51" s="586"/>
    </row>
    <row r="52" spans="1:27" s="3" customFormat="1" ht="11.25" customHeight="1">
      <c r="A52" s="407" t="s">
        <v>396</v>
      </c>
      <c r="B52" s="422">
        <v>997215.6143183629</v>
      </c>
      <c r="C52" s="166">
        <v>4428239.09200932</v>
      </c>
      <c r="D52" s="166">
        <v>7086432.554099941</v>
      </c>
      <c r="E52" s="166">
        <v>4650594.165768882</v>
      </c>
      <c r="F52" s="166">
        <v>1534752.1378665909</v>
      </c>
      <c r="G52" s="166">
        <v>18697233.5640631</v>
      </c>
      <c r="H52" s="166">
        <v>2937628.4702925785</v>
      </c>
      <c r="I52" s="174">
        <v>21634862.034355678</v>
      </c>
      <c r="J52" s="424"/>
      <c r="K52" s="587"/>
      <c r="L52" s="586"/>
      <c r="M52" s="586"/>
      <c r="N52" s="586"/>
      <c r="O52" s="586"/>
      <c r="P52" s="586"/>
      <c r="Q52" s="586"/>
      <c r="R52" s="586"/>
      <c r="S52" s="586"/>
      <c r="T52" s="586"/>
      <c r="U52" s="586"/>
      <c r="V52" s="586"/>
      <c r="W52" s="586"/>
      <c r="X52" s="586"/>
      <c r="Y52" s="586"/>
      <c r="Z52" s="586"/>
      <c r="AA52" s="586"/>
    </row>
    <row r="53" spans="1:27" s="3" customFormat="1" ht="11.25" customHeight="1">
      <c r="A53" s="407" t="s">
        <v>26</v>
      </c>
      <c r="B53" s="422">
        <v>1205301.540890537</v>
      </c>
      <c r="C53" s="166">
        <v>4050157.234160311</v>
      </c>
      <c r="D53" s="166">
        <v>6889518.078372953</v>
      </c>
      <c r="E53" s="166">
        <v>3121843.6905186446</v>
      </c>
      <c r="F53" s="166">
        <v>493631.56738317176</v>
      </c>
      <c r="G53" s="166">
        <v>15760452.111325616</v>
      </c>
      <c r="H53" s="166">
        <v>2737691.453760531</v>
      </c>
      <c r="I53" s="174">
        <v>18498143.56508615</v>
      </c>
      <c r="J53" s="424"/>
      <c r="K53" s="587"/>
      <c r="L53" s="586"/>
      <c r="M53" s="586"/>
      <c r="N53" s="586"/>
      <c r="O53" s="586"/>
      <c r="P53" s="586"/>
      <c r="Q53" s="586"/>
      <c r="R53" s="586"/>
      <c r="S53" s="586"/>
      <c r="T53" s="586"/>
      <c r="U53" s="586"/>
      <c r="V53" s="586"/>
      <c r="W53" s="586"/>
      <c r="X53" s="586"/>
      <c r="Y53" s="586"/>
      <c r="Z53" s="586"/>
      <c r="AA53" s="586"/>
    </row>
    <row r="54" spans="1:27" s="3" customFormat="1" ht="11.25" customHeight="1">
      <c r="A54" s="409" t="s">
        <v>8</v>
      </c>
      <c r="B54" s="423">
        <v>12235332.526905023</v>
      </c>
      <c r="C54" s="167">
        <v>38274861.379066974</v>
      </c>
      <c r="D54" s="167">
        <v>70634003.65882765</v>
      </c>
      <c r="E54" s="167">
        <v>37300694.937460706</v>
      </c>
      <c r="F54" s="167">
        <v>6298770.349737558</v>
      </c>
      <c r="G54" s="167">
        <v>164743662.85199788</v>
      </c>
      <c r="H54" s="167">
        <v>33134201.5868804</v>
      </c>
      <c r="I54" s="70">
        <v>197877864.4388783</v>
      </c>
      <c r="K54" s="587"/>
      <c r="L54" s="586"/>
      <c r="M54" s="586"/>
      <c r="N54" s="586"/>
      <c r="O54" s="586"/>
      <c r="P54" s="586"/>
      <c r="Q54" s="586"/>
      <c r="R54" s="586"/>
      <c r="S54" s="586"/>
      <c r="T54" s="586"/>
      <c r="U54" s="586"/>
      <c r="V54" s="586"/>
      <c r="W54" s="586"/>
      <c r="X54" s="586"/>
      <c r="Y54" s="586"/>
      <c r="Z54" s="586"/>
      <c r="AA54" s="586"/>
    </row>
    <row r="55" spans="2:28" s="81" customFormat="1" ht="14.25">
      <c r="B55" s="118"/>
      <c r="C55" s="118"/>
      <c r="D55" s="118"/>
      <c r="E55" s="118"/>
      <c r="F55" s="118"/>
      <c r="G55" s="118"/>
      <c r="H55" s="118"/>
      <c r="I55" s="118"/>
      <c r="K55" s="587"/>
      <c r="L55" s="586"/>
      <c r="M55" s="586"/>
      <c r="N55" s="586"/>
      <c r="O55" s="586"/>
      <c r="P55" s="586"/>
      <c r="Q55" s="586"/>
      <c r="R55" s="586"/>
      <c r="S55" s="586"/>
      <c r="T55" s="586"/>
      <c r="U55" s="586"/>
      <c r="V55" s="586"/>
      <c r="W55" s="586"/>
      <c r="X55" s="586"/>
      <c r="Y55" s="586"/>
      <c r="Z55" s="586"/>
      <c r="AA55" s="586"/>
      <c r="AB55" s="3"/>
    </row>
    <row r="56" spans="1:28" s="81" customFormat="1" ht="14.25">
      <c r="A56" s="3" t="s">
        <v>6</v>
      </c>
      <c r="B56" s="118"/>
      <c r="C56" s="118"/>
      <c r="D56" s="118"/>
      <c r="E56" s="118"/>
      <c r="F56" s="172"/>
      <c r="G56" s="172"/>
      <c r="H56" s="118"/>
      <c r="I56" s="118"/>
      <c r="K56" s="587"/>
      <c r="L56" s="586"/>
      <c r="M56" s="586"/>
      <c r="N56" s="586"/>
      <c r="O56" s="586"/>
      <c r="P56" s="586"/>
      <c r="Q56" s="586"/>
      <c r="R56" s="586"/>
      <c r="S56" s="586"/>
      <c r="T56" s="586"/>
      <c r="U56" s="586"/>
      <c r="V56" s="586"/>
      <c r="W56" s="586"/>
      <c r="X56" s="586"/>
      <c r="Y56" s="586"/>
      <c r="Z56" s="586"/>
      <c r="AA56" s="586"/>
      <c r="AB56" s="3"/>
    </row>
    <row r="57" spans="1:28" ht="12.75">
      <c r="A57" s="710" t="s">
        <v>411</v>
      </c>
      <c r="K57" s="3"/>
      <c r="L57" s="3"/>
      <c r="M57" s="3"/>
      <c r="N57" s="3"/>
      <c r="O57" s="3"/>
      <c r="P57" s="3"/>
      <c r="Q57" s="3"/>
      <c r="R57" s="3"/>
      <c r="S57" s="3"/>
      <c r="T57" s="3"/>
      <c r="U57" s="3"/>
      <c r="V57" s="3"/>
      <c r="W57" s="3"/>
      <c r="X57" s="3"/>
      <c r="Y57" s="3"/>
      <c r="Z57" s="3"/>
      <c r="AA57" s="3"/>
      <c r="AB57" s="3"/>
    </row>
    <row r="58" spans="2:9" s="81" customFormat="1" ht="12.75">
      <c r="B58" s="118"/>
      <c r="C58" s="118"/>
      <c r="D58" s="118"/>
      <c r="E58" s="118"/>
      <c r="F58" s="118"/>
      <c r="G58" s="118"/>
      <c r="H58" s="118"/>
      <c r="I58" s="118"/>
    </row>
    <row r="59" spans="2:9" s="81" customFormat="1" ht="12.75">
      <c r="B59" s="118"/>
      <c r="C59" s="118"/>
      <c r="D59" s="118"/>
      <c r="E59" s="118"/>
      <c r="F59" s="118"/>
      <c r="G59" s="118"/>
      <c r="H59" s="118"/>
      <c r="I59" s="118"/>
    </row>
    <row r="60" spans="2:9" s="81" customFormat="1" ht="12.75">
      <c r="B60" s="118"/>
      <c r="C60" s="118"/>
      <c r="D60" s="118"/>
      <c r="E60" s="118"/>
      <c r="F60" s="118"/>
      <c r="G60" s="118"/>
      <c r="H60" s="118"/>
      <c r="I60" s="118"/>
    </row>
    <row r="61" spans="2:9" s="81" customFormat="1" ht="12.75">
      <c r="B61" s="118"/>
      <c r="C61" s="118"/>
      <c r="D61" s="118"/>
      <c r="E61" s="118"/>
      <c r="F61" s="118"/>
      <c r="G61" s="118"/>
      <c r="H61" s="118"/>
      <c r="I61" s="118"/>
    </row>
    <row r="62" spans="2:9" s="81" customFormat="1" ht="12.75">
      <c r="B62" s="118"/>
      <c r="C62" s="118"/>
      <c r="D62" s="118"/>
      <c r="E62" s="118"/>
      <c r="F62" s="118"/>
      <c r="G62" s="118"/>
      <c r="H62" s="118"/>
      <c r="I62" s="118"/>
    </row>
    <row r="63" spans="2:9" s="81" customFormat="1" ht="12.75">
      <c r="B63" s="118"/>
      <c r="C63" s="118"/>
      <c r="D63" s="118"/>
      <c r="E63" s="118"/>
      <c r="F63" s="118"/>
      <c r="G63" s="118"/>
      <c r="H63" s="118"/>
      <c r="I63" s="118"/>
    </row>
    <row r="64" spans="2:9" s="81" customFormat="1" ht="12.75">
      <c r="B64" s="118"/>
      <c r="C64" s="118"/>
      <c r="D64" s="118"/>
      <c r="E64" s="118"/>
      <c r="F64" s="118"/>
      <c r="G64" s="118"/>
      <c r="H64" s="118"/>
      <c r="I64" s="118"/>
    </row>
    <row r="65" spans="2:9" s="81" customFormat="1" ht="12.75">
      <c r="B65" s="118"/>
      <c r="C65" s="118"/>
      <c r="D65" s="118"/>
      <c r="E65" s="118"/>
      <c r="F65" s="118"/>
      <c r="G65" s="118"/>
      <c r="H65" s="118"/>
      <c r="I65" s="118"/>
    </row>
    <row r="66" spans="2:9" s="81" customFormat="1" ht="12.75">
      <c r="B66" s="118"/>
      <c r="C66" s="118"/>
      <c r="D66" s="118"/>
      <c r="E66" s="118"/>
      <c r="F66" s="118"/>
      <c r="G66" s="118"/>
      <c r="H66" s="118"/>
      <c r="I66" s="118"/>
    </row>
    <row r="67" spans="2:9" s="81" customFormat="1" ht="12.75">
      <c r="B67" s="118"/>
      <c r="C67" s="118"/>
      <c r="D67" s="118"/>
      <c r="E67" s="118"/>
      <c r="F67" s="118"/>
      <c r="G67" s="118"/>
      <c r="H67" s="118"/>
      <c r="I67" s="118"/>
    </row>
    <row r="68" spans="2:9" s="81" customFormat="1" ht="12.75">
      <c r="B68" s="118"/>
      <c r="C68" s="118"/>
      <c r="D68" s="118"/>
      <c r="E68" s="118"/>
      <c r="F68" s="118"/>
      <c r="G68" s="118"/>
      <c r="H68" s="118"/>
      <c r="I68" s="118"/>
    </row>
    <row r="69" spans="2:9" s="81" customFormat="1" ht="12.75">
      <c r="B69" s="118"/>
      <c r="C69" s="118"/>
      <c r="D69" s="118"/>
      <c r="E69" s="118"/>
      <c r="F69" s="118"/>
      <c r="G69" s="118"/>
      <c r="H69" s="118"/>
      <c r="I69" s="118"/>
    </row>
    <row r="70" spans="2:9" s="81" customFormat="1" ht="12.75">
      <c r="B70" s="118"/>
      <c r="C70" s="118"/>
      <c r="D70" s="118"/>
      <c r="E70" s="118"/>
      <c r="F70" s="118"/>
      <c r="G70" s="118"/>
      <c r="H70" s="118"/>
      <c r="I70" s="118"/>
    </row>
    <row r="71" spans="2:9" s="81" customFormat="1" ht="12.75">
      <c r="B71" s="118"/>
      <c r="C71" s="118"/>
      <c r="D71" s="118"/>
      <c r="E71" s="118"/>
      <c r="F71" s="118"/>
      <c r="G71" s="118"/>
      <c r="H71" s="118"/>
      <c r="I71" s="118"/>
    </row>
    <row r="72" spans="2:9" s="81" customFormat="1" ht="12.75">
      <c r="B72" s="118"/>
      <c r="C72" s="118"/>
      <c r="D72" s="118"/>
      <c r="E72" s="118"/>
      <c r="F72" s="118"/>
      <c r="G72" s="118"/>
      <c r="H72" s="118"/>
      <c r="I72" s="118"/>
    </row>
    <row r="73" spans="2:9" s="81" customFormat="1" ht="12.75">
      <c r="B73" s="118"/>
      <c r="C73" s="118"/>
      <c r="D73" s="118"/>
      <c r="E73" s="118"/>
      <c r="F73" s="118"/>
      <c r="G73" s="118"/>
      <c r="H73" s="118"/>
      <c r="I73" s="118"/>
    </row>
    <row r="74" spans="2:9" s="81" customFormat="1" ht="12.75">
      <c r="B74" s="118"/>
      <c r="C74" s="118"/>
      <c r="D74" s="118"/>
      <c r="E74" s="118"/>
      <c r="F74" s="118"/>
      <c r="G74" s="118"/>
      <c r="H74" s="118"/>
      <c r="I74" s="118"/>
    </row>
    <row r="75" spans="2:9" s="81" customFormat="1" ht="12.75">
      <c r="B75" s="118"/>
      <c r="C75" s="118"/>
      <c r="D75" s="118"/>
      <c r="E75" s="118"/>
      <c r="F75" s="118"/>
      <c r="G75" s="118"/>
      <c r="H75" s="118"/>
      <c r="I75" s="118"/>
    </row>
    <row r="76" spans="2:9" s="81" customFormat="1" ht="12.75">
      <c r="B76" s="118"/>
      <c r="C76" s="118"/>
      <c r="D76" s="118"/>
      <c r="E76" s="118"/>
      <c r="F76" s="118"/>
      <c r="G76" s="118"/>
      <c r="H76" s="118"/>
      <c r="I76" s="118"/>
    </row>
    <row r="77" spans="2:9" s="81" customFormat="1" ht="12.75">
      <c r="B77" s="118"/>
      <c r="C77" s="118"/>
      <c r="D77" s="118"/>
      <c r="E77" s="118"/>
      <c r="F77" s="118"/>
      <c r="G77" s="118"/>
      <c r="H77" s="118"/>
      <c r="I77" s="118"/>
    </row>
    <row r="78" spans="2:9" s="81" customFormat="1" ht="12.75">
      <c r="B78" s="118"/>
      <c r="C78" s="118"/>
      <c r="D78" s="118"/>
      <c r="E78" s="118"/>
      <c r="F78" s="118"/>
      <c r="G78" s="118"/>
      <c r="H78" s="118"/>
      <c r="I78" s="118"/>
    </row>
    <row r="80" spans="2:9" s="81" customFormat="1" ht="12.75">
      <c r="B80" s="30"/>
      <c r="C80" s="30"/>
      <c r="D80" s="30"/>
      <c r="E80" s="30"/>
      <c r="F80" s="30"/>
      <c r="G80" s="30"/>
      <c r="H80" s="30"/>
      <c r="I80" s="122"/>
    </row>
  </sheetData>
  <sheetProtection/>
  <mergeCells count="4">
    <mergeCell ref="A3:A4"/>
    <mergeCell ref="B3:I3"/>
    <mergeCell ref="A30:A31"/>
    <mergeCell ref="B30:I30"/>
  </mergeCells>
  <hyperlinks>
    <hyperlink ref="J1" location="Sommaire!A1" display="Sommaire"/>
  </hyperlinks>
  <printOptions/>
  <pageMargins left="0" right="0" top="0.984251968503937" bottom="0.984251968503937" header="0.5118110236220472" footer="0.5118110236220472"/>
  <pageSetup fitToHeight="1" fitToWidth="1" horizontalDpi="600" verticalDpi="600" orientation="portrait" paperSize="9" scale="79" r:id="rId1"/>
  <headerFooter alignWithMargins="0">
    <oddFooter>&amp;C&amp;F
&amp;A&amp;R&amp;D</oddFooter>
  </headerFooter>
  <rowBreaks count="1" manualBreakCount="1">
    <brk id="54" max="255" man="1"/>
  </rowBreaks>
</worksheet>
</file>

<file path=xl/worksheets/sheet15.xml><?xml version="1.0" encoding="utf-8"?>
<worksheet xmlns="http://schemas.openxmlformats.org/spreadsheetml/2006/main" xmlns:r="http://schemas.openxmlformats.org/officeDocument/2006/relationships">
  <sheetPr>
    <pageSetUpPr fitToPage="1"/>
  </sheetPr>
  <dimension ref="A1:AT82"/>
  <sheetViews>
    <sheetView showGridLines="0" zoomScalePageLayoutView="0" workbookViewId="0" topLeftCell="A1">
      <selection activeCell="X1" sqref="X1:AB16384"/>
    </sheetView>
  </sheetViews>
  <sheetFormatPr defaultColWidth="11.421875" defaultRowHeight="12.75"/>
  <cols>
    <col min="1" max="1" width="23.28125" style="8" customWidth="1"/>
    <col min="2" max="9" width="11.7109375" style="8" customWidth="1"/>
    <col min="10" max="16384" width="11.57421875" style="8" customWidth="1"/>
  </cols>
  <sheetData>
    <row r="1" spans="1:10" s="342" customFormat="1" ht="12">
      <c r="A1" s="341" t="s">
        <v>475</v>
      </c>
      <c r="J1" s="322" t="s">
        <v>363</v>
      </c>
    </row>
    <row r="2" s="321" customFormat="1" ht="6" customHeight="1"/>
    <row r="3" spans="1:9" s="3" customFormat="1" ht="13.5" customHeight="1">
      <c r="A3" s="896" t="s">
        <v>7</v>
      </c>
      <c r="B3" s="921" t="s">
        <v>371</v>
      </c>
      <c r="C3" s="922"/>
      <c r="D3" s="922"/>
      <c r="E3" s="922"/>
      <c r="F3" s="922"/>
      <c r="G3" s="922"/>
      <c r="H3" s="922"/>
      <c r="I3" s="923"/>
    </row>
    <row r="4" spans="1:46" s="3" customFormat="1" ht="13.5" customHeight="1">
      <c r="A4" s="897"/>
      <c r="B4" s="420" t="s">
        <v>389</v>
      </c>
      <c r="C4" s="385" t="s">
        <v>274</v>
      </c>
      <c r="D4" s="385" t="s">
        <v>275</v>
      </c>
      <c r="E4" s="385" t="s">
        <v>390</v>
      </c>
      <c r="F4" s="385" t="s">
        <v>391</v>
      </c>
      <c r="G4" s="385" t="s">
        <v>1</v>
      </c>
      <c r="H4" s="386" t="s">
        <v>392</v>
      </c>
      <c r="I4" s="147" t="s">
        <v>8</v>
      </c>
      <c r="K4" s="588"/>
      <c r="L4" s="588"/>
      <c r="M4" s="588"/>
      <c r="N4" s="588"/>
      <c r="O4" s="588"/>
      <c r="P4" s="588"/>
      <c r="Q4" s="594"/>
      <c r="R4" s="594"/>
      <c r="S4" s="594"/>
      <c r="T4" s="591"/>
      <c r="U4" s="591"/>
      <c r="V4" s="591"/>
      <c r="W4" s="588"/>
      <c r="X4" s="588"/>
      <c r="Y4" s="588"/>
      <c r="Z4" s="588"/>
      <c r="AA4" s="588"/>
      <c r="AB4" s="591"/>
      <c r="AC4" s="591"/>
      <c r="AD4" s="591"/>
      <c r="AE4" s="591"/>
      <c r="AF4" s="591"/>
      <c r="AG4" s="591"/>
      <c r="AH4" s="592"/>
      <c r="AI4" s="592"/>
      <c r="AJ4" s="592"/>
      <c r="AK4" s="591"/>
      <c r="AL4" s="591"/>
      <c r="AM4" s="591"/>
      <c r="AN4" s="591"/>
      <c r="AO4" s="591"/>
      <c r="AP4" s="591"/>
      <c r="AQ4" s="591"/>
      <c r="AR4" s="591"/>
      <c r="AS4" s="591"/>
      <c r="AT4" s="591"/>
    </row>
    <row r="5" spans="1:46" s="3" customFormat="1" ht="11.25" customHeight="1">
      <c r="A5" s="407" t="s">
        <v>9</v>
      </c>
      <c r="B5" s="91">
        <v>60.06502551509267</v>
      </c>
      <c r="C5" s="92">
        <v>56.439581757723275</v>
      </c>
      <c r="D5" s="92">
        <v>59.5282541802665</v>
      </c>
      <c r="E5" s="92">
        <v>61.4964173309381</v>
      </c>
      <c r="F5" s="92">
        <v>56.426024648256465</v>
      </c>
      <c r="G5" s="92">
        <v>59.08501108550111</v>
      </c>
      <c r="H5" s="92">
        <v>54.59630413215607</v>
      </c>
      <c r="I5" s="144">
        <v>58.039438105283914</v>
      </c>
      <c r="K5" s="688"/>
      <c r="L5" s="588"/>
      <c r="M5" s="588"/>
      <c r="N5" s="588"/>
      <c r="O5" s="588"/>
      <c r="P5" s="588"/>
      <c r="Q5" s="594"/>
      <c r="R5" s="594"/>
      <c r="S5" s="594"/>
      <c r="T5" s="591"/>
      <c r="U5" s="591"/>
      <c r="V5" s="591"/>
      <c r="W5" s="588"/>
      <c r="X5" s="588"/>
      <c r="Y5" s="588"/>
      <c r="Z5" s="588"/>
      <c r="AA5" s="588"/>
      <c r="AB5" s="688"/>
      <c r="AC5" s="591"/>
      <c r="AD5" s="591"/>
      <c r="AE5" s="591"/>
      <c r="AF5" s="591"/>
      <c r="AG5" s="591"/>
      <c r="AH5" s="592"/>
      <c r="AI5" s="592"/>
      <c r="AJ5" s="592"/>
      <c r="AK5" s="591"/>
      <c r="AL5" s="591"/>
      <c r="AM5" s="591"/>
      <c r="AN5" s="591"/>
      <c r="AO5" s="591"/>
      <c r="AP5" s="591"/>
      <c r="AQ5" s="591"/>
      <c r="AR5" s="591"/>
      <c r="AS5" s="591"/>
      <c r="AT5" s="591"/>
    </row>
    <row r="6" spans="1:46" s="3" customFormat="1" ht="11.25" customHeight="1">
      <c r="A6" s="407" t="s">
        <v>10</v>
      </c>
      <c r="B6" s="96">
        <v>64.36005689350186</v>
      </c>
      <c r="C6" s="97">
        <v>55.070758631039816</v>
      </c>
      <c r="D6" s="97">
        <v>55.663910653563775</v>
      </c>
      <c r="E6" s="97">
        <v>55.29565761623439</v>
      </c>
      <c r="F6" s="97">
        <v>54.388069954405005</v>
      </c>
      <c r="G6" s="97">
        <v>55.88810837505992</v>
      </c>
      <c r="H6" s="97">
        <v>49.43418964321437</v>
      </c>
      <c r="I6" s="145">
        <v>54.90718432738847</v>
      </c>
      <c r="K6" s="590"/>
      <c r="L6" s="589"/>
      <c r="M6" s="589"/>
      <c r="N6" s="589"/>
      <c r="O6" s="589"/>
      <c r="P6" s="589"/>
      <c r="Q6" s="595"/>
      <c r="R6" s="595"/>
      <c r="S6" s="595"/>
      <c r="T6" s="592"/>
      <c r="U6" s="592"/>
      <c r="V6" s="592"/>
      <c r="W6" s="589"/>
      <c r="X6" s="592"/>
      <c r="Y6" s="592"/>
      <c r="Z6" s="589"/>
      <c r="AA6" s="589"/>
      <c r="AB6" s="593"/>
      <c r="AC6" s="592"/>
      <c r="AD6" s="592"/>
      <c r="AE6" s="592"/>
      <c r="AF6" s="592"/>
      <c r="AG6" s="592"/>
      <c r="AH6" s="592"/>
      <c r="AI6" s="592"/>
      <c r="AJ6" s="592"/>
      <c r="AK6" s="592"/>
      <c r="AL6" s="592"/>
      <c r="AM6" s="592"/>
      <c r="AN6" s="592"/>
      <c r="AO6" s="592"/>
      <c r="AP6" s="592"/>
      <c r="AQ6" s="592"/>
      <c r="AR6" s="592"/>
      <c r="AS6" s="592"/>
      <c r="AT6" s="592"/>
    </row>
    <row r="7" spans="1:46" s="3" customFormat="1" ht="11.25" customHeight="1">
      <c r="A7" s="407" t="s">
        <v>11</v>
      </c>
      <c r="B7" s="96">
        <v>56.587753662545836</v>
      </c>
      <c r="C7" s="97">
        <v>49.736201504379665</v>
      </c>
      <c r="D7" s="97">
        <v>51.70022505346291</v>
      </c>
      <c r="E7" s="97">
        <v>51.59774939610104</v>
      </c>
      <c r="F7" s="97">
        <v>35.4761293443625</v>
      </c>
      <c r="G7" s="97">
        <v>50.893986305709596</v>
      </c>
      <c r="H7" s="97">
        <v>39.614904593706356</v>
      </c>
      <c r="I7" s="145">
        <v>48.805031504538036</v>
      </c>
      <c r="K7" s="590"/>
      <c r="L7" s="589"/>
      <c r="M7" s="589"/>
      <c r="N7" s="589"/>
      <c r="O7" s="589"/>
      <c r="P7" s="589"/>
      <c r="Q7" s="595"/>
      <c r="R7" s="595"/>
      <c r="S7" s="595"/>
      <c r="T7" s="592"/>
      <c r="U7" s="592"/>
      <c r="V7" s="592"/>
      <c r="W7" s="592"/>
      <c r="X7" s="592"/>
      <c r="Y7" s="592"/>
      <c r="Z7" s="589"/>
      <c r="AA7" s="589"/>
      <c r="AB7" s="593"/>
      <c r="AC7" s="592"/>
      <c r="AD7" s="592"/>
      <c r="AE7" s="592"/>
      <c r="AF7" s="592"/>
      <c r="AG7" s="592"/>
      <c r="AH7" s="592"/>
      <c r="AI7" s="592"/>
      <c r="AJ7" s="592"/>
      <c r="AK7" s="592"/>
      <c r="AL7" s="592"/>
      <c r="AM7" s="592"/>
      <c r="AN7" s="592"/>
      <c r="AO7" s="592"/>
      <c r="AP7" s="592"/>
      <c r="AQ7" s="592"/>
      <c r="AR7" s="592"/>
      <c r="AS7" s="592"/>
      <c r="AT7" s="592"/>
    </row>
    <row r="8" spans="1:46" s="3" customFormat="1" ht="11.25" customHeight="1">
      <c r="A8" s="407" t="s">
        <v>13</v>
      </c>
      <c r="B8" s="96">
        <v>61.0316671827383</v>
      </c>
      <c r="C8" s="97">
        <v>53.01185912328985</v>
      </c>
      <c r="D8" s="97">
        <v>55.98790238992748</v>
      </c>
      <c r="E8" s="97">
        <v>54.46641332941395</v>
      </c>
      <c r="F8" s="97">
        <v>59.08457415519399</v>
      </c>
      <c r="G8" s="97">
        <v>55.59948473309213</v>
      </c>
      <c r="H8" s="97">
        <v>48.3030419011081</v>
      </c>
      <c r="I8" s="145">
        <v>53.638501309435604</v>
      </c>
      <c r="K8" s="590"/>
      <c r="L8" s="589"/>
      <c r="M8" s="589"/>
      <c r="N8" s="589"/>
      <c r="O8" s="589"/>
      <c r="P8" s="589"/>
      <c r="Q8" s="595"/>
      <c r="R8" s="595"/>
      <c r="S8" s="595"/>
      <c r="T8" s="592"/>
      <c r="U8" s="592"/>
      <c r="V8" s="592"/>
      <c r="W8" s="592"/>
      <c r="X8" s="592"/>
      <c r="Y8" s="592"/>
      <c r="Z8" s="589"/>
      <c r="AA8" s="589"/>
      <c r="AB8" s="593"/>
      <c r="AC8" s="592"/>
      <c r="AD8" s="592"/>
      <c r="AE8" s="592"/>
      <c r="AF8" s="592"/>
      <c r="AG8" s="592"/>
      <c r="AH8" s="592"/>
      <c r="AI8" s="592"/>
      <c r="AJ8" s="592"/>
      <c r="AK8" s="592"/>
      <c r="AL8" s="592"/>
      <c r="AM8" s="592"/>
      <c r="AN8" s="592"/>
      <c r="AO8" s="592"/>
      <c r="AP8" s="592"/>
      <c r="AQ8" s="592"/>
      <c r="AR8" s="592"/>
      <c r="AS8" s="592"/>
      <c r="AT8" s="592"/>
    </row>
    <row r="9" spans="1:46" s="3" customFormat="1" ht="11.25" customHeight="1">
      <c r="A9" s="407" t="s">
        <v>14</v>
      </c>
      <c r="B9" s="96">
        <v>53.82865091014506</v>
      </c>
      <c r="C9" s="97">
        <v>48.957847954280695</v>
      </c>
      <c r="D9" s="97">
        <v>52.89560291573121</v>
      </c>
      <c r="E9" s="97">
        <v>53.39232191973714</v>
      </c>
      <c r="F9" s="97">
        <v>60.923850985061264</v>
      </c>
      <c r="G9" s="97">
        <v>52.143939980398976</v>
      </c>
      <c r="H9" s="97">
        <v>47.90914481380384</v>
      </c>
      <c r="I9" s="145">
        <v>51.309108347839114</v>
      </c>
      <c r="K9" s="590"/>
      <c r="L9" s="589"/>
      <c r="M9" s="589"/>
      <c r="N9" s="589"/>
      <c r="O9" s="589"/>
      <c r="P9" s="589"/>
      <c r="Q9" s="595"/>
      <c r="R9" s="595"/>
      <c r="S9" s="595"/>
      <c r="T9" s="592"/>
      <c r="U9" s="592"/>
      <c r="V9" s="592"/>
      <c r="W9" s="592"/>
      <c r="X9" s="592"/>
      <c r="Y9" s="592"/>
      <c r="Z9" s="589"/>
      <c r="AA9" s="589"/>
      <c r="AB9" s="593"/>
      <c r="AC9" s="592"/>
      <c r="AD9" s="592"/>
      <c r="AE9" s="592"/>
      <c r="AF9" s="592"/>
      <c r="AG9" s="592"/>
      <c r="AH9" s="592"/>
      <c r="AI9" s="592"/>
      <c r="AJ9" s="592"/>
      <c r="AK9" s="592"/>
      <c r="AL9" s="592"/>
      <c r="AM9" s="592"/>
      <c r="AN9" s="592"/>
      <c r="AO9" s="592"/>
      <c r="AP9" s="592"/>
      <c r="AQ9" s="592"/>
      <c r="AR9" s="592"/>
      <c r="AS9" s="592"/>
      <c r="AT9" s="592"/>
    </row>
    <row r="10" spans="1:46" s="3" customFormat="1" ht="11.25" customHeight="1">
      <c r="A10" s="407" t="s">
        <v>15</v>
      </c>
      <c r="B10" s="96">
        <v>60.99143165501365</v>
      </c>
      <c r="C10" s="97">
        <v>51.84885073329802</v>
      </c>
      <c r="D10" s="97">
        <v>54.66693827847605</v>
      </c>
      <c r="E10" s="97">
        <v>52.93912140110037</v>
      </c>
      <c r="F10" s="97">
        <v>36.37812752219532</v>
      </c>
      <c r="G10" s="97">
        <v>54.05166910115013</v>
      </c>
      <c r="H10" s="97">
        <v>52.2508740470223</v>
      </c>
      <c r="I10" s="145">
        <v>53.65906779487811</v>
      </c>
      <c r="K10" s="590"/>
      <c r="L10" s="589"/>
      <c r="M10" s="589"/>
      <c r="N10" s="589"/>
      <c r="O10" s="589"/>
      <c r="P10" s="589"/>
      <c r="Q10" s="595"/>
      <c r="R10" s="595"/>
      <c r="S10" s="595"/>
      <c r="T10" s="592"/>
      <c r="U10" s="592"/>
      <c r="V10" s="592"/>
      <c r="W10" s="592"/>
      <c r="X10" s="592"/>
      <c r="Y10" s="592"/>
      <c r="Z10" s="589"/>
      <c r="AA10" s="589"/>
      <c r="AB10" s="593"/>
      <c r="AC10" s="592"/>
      <c r="AD10" s="592"/>
      <c r="AE10" s="592"/>
      <c r="AF10" s="592"/>
      <c r="AG10" s="592"/>
      <c r="AH10" s="592"/>
      <c r="AI10" s="592"/>
      <c r="AJ10" s="592"/>
      <c r="AK10" s="592"/>
      <c r="AL10" s="592"/>
      <c r="AM10" s="592"/>
      <c r="AN10" s="592"/>
      <c r="AO10" s="592"/>
      <c r="AP10" s="592"/>
      <c r="AQ10" s="592"/>
      <c r="AR10" s="592"/>
      <c r="AS10" s="592"/>
      <c r="AT10" s="592"/>
    </row>
    <row r="11" spans="1:46" s="3" customFormat="1" ht="11.25" customHeight="1">
      <c r="A11" s="407" t="s">
        <v>16</v>
      </c>
      <c r="B11" s="96">
        <v>65.3779856721376</v>
      </c>
      <c r="C11" s="97">
        <v>50.225666655350445</v>
      </c>
      <c r="D11" s="97">
        <v>54.69512666911338</v>
      </c>
      <c r="E11" s="97">
        <v>61.77751163238906</v>
      </c>
      <c r="F11" s="97">
        <v>58.040443720446774</v>
      </c>
      <c r="G11" s="97">
        <v>55.94346316969009</v>
      </c>
      <c r="H11" s="97">
        <v>50.82481896325625</v>
      </c>
      <c r="I11" s="145">
        <v>54.893728618651195</v>
      </c>
      <c r="K11" s="590"/>
      <c r="L11" s="589"/>
      <c r="M11" s="589"/>
      <c r="N11" s="589"/>
      <c r="O11" s="589"/>
      <c r="P11" s="589"/>
      <c r="Q11" s="595"/>
      <c r="R11" s="595"/>
      <c r="S11" s="595"/>
      <c r="T11" s="592"/>
      <c r="U11" s="592"/>
      <c r="V11" s="592"/>
      <c r="W11" s="592"/>
      <c r="X11" s="592"/>
      <c r="Y11" s="592"/>
      <c r="Z11" s="589"/>
      <c r="AA11" s="589"/>
      <c r="AB11" s="593"/>
      <c r="AC11" s="592"/>
      <c r="AD11" s="592"/>
      <c r="AE11" s="592"/>
      <c r="AF11" s="592"/>
      <c r="AG11" s="592"/>
      <c r="AH11" s="592"/>
      <c r="AI11" s="592"/>
      <c r="AJ11" s="592"/>
      <c r="AK11" s="592"/>
      <c r="AL11" s="592"/>
      <c r="AM11" s="592"/>
      <c r="AN11" s="592"/>
      <c r="AO11" s="592"/>
      <c r="AP11" s="592"/>
      <c r="AQ11" s="592"/>
      <c r="AR11" s="592"/>
      <c r="AS11" s="592"/>
      <c r="AT11" s="592"/>
    </row>
    <row r="12" spans="1:46" s="3" customFormat="1" ht="11.25" customHeight="1">
      <c r="A12" s="407" t="s">
        <v>364</v>
      </c>
      <c r="B12" s="96">
        <v>38.302450502329755</v>
      </c>
      <c r="C12" s="97">
        <v>53.81321696481998</v>
      </c>
      <c r="D12" s="97">
        <v>62.256317452265755</v>
      </c>
      <c r="E12" s="97">
        <v>59.139254631234195</v>
      </c>
      <c r="F12" s="97">
        <v>54.08016726490493</v>
      </c>
      <c r="G12" s="97">
        <v>59.66882213273661</v>
      </c>
      <c r="H12" s="97">
        <v>55.854052810595256</v>
      </c>
      <c r="I12" s="145">
        <v>58.82570799578589</v>
      </c>
      <c r="K12" s="590"/>
      <c r="L12" s="589"/>
      <c r="M12" s="589"/>
      <c r="N12" s="589"/>
      <c r="O12" s="589"/>
      <c r="P12" s="589"/>
      <c r="Q12" s="595"/>
      <c r="R12" s="595"/>
      <c r="S12" s="595"/>
      <c r="T12" s="592"/>
      <c r="U12" s="592"/>
      <c r="V12" s="592"/>
      <c r="W12" s="592"/>
      <c r="X12" s="592"/>
      <c r="Y12" s="592"/>
      <c r="Z12" s="589"/>
      <c r="AA12" s="589"/>
      <c r="AB12" s="593"/>
      <c r="AC12" s="592"/>
      <c r="AD12" s="592"/>
      <c r="AE12" s="592"/>
      <c r="AF12" s="592"/>
      <c r="AG12" s="592"/>
      <c r="AH12" s="592"/>
      <c r="AI12" s="592"/>
      <c r="AJ12" s="592"/>
      <c r="AK12" s="592"/>
      <c r="AL12" s="592"/>
      <c r="AM12" s="592"/>
      <c r="AN12" s="592"/>
      <c r="AO12" s="592"/>
      <c r="AP12" s="592"/>
      <c r="AQ12" s="592"/>
      <c r="AR12" s="592"/>
      <c r="AS12" s="592"/>
      <c r="AT12" s="592"/>
    </row>
    <row r="13" spans="1:46" s="3" customFormat="1" ht="11.25" customHeight="1">
      <c r="A13" s="407" t="s">
        <v>18</v>
      </c>
      <c r="B13" s="96">
        <v>54.8161617856077</v>
      </c>
      <c r="C13" s="97">
        <v>48.426445075205784</v>
      </c>
      <c r="D13" s="97">
        <v>54.6407061084598</v>
      </c>
      <c r="E13" s="97">
        <v>51.12320809978106</v>
      </c>
      <c r="F13" s="97"/>
      <c r="G13" s="97">
        <v>52.82468031235476</v>
      </c>
      <c r="H13" s="97">
        <v>45.443432015733194</v>
      </c>
      <c r="I13" s="145">
        <v>50.81200762423944</v>
      </c>
      <c r="K13" s="590"/>
      <c r="L13" s="589"/>
      <c r="M13" s="589"/>
      <c r="N13" s="589"/>
      <c r="O13" s="589"/>
      <c r="P13" s="589"/>
      <c r="Q13" s="595"/>
      <c r="R13" s="595"/>
      <c r="S13" s="595"/>
      <c r="T13" s="592"/>
      <c r="U13" s="592"/>
      <c r="V13" s="592"/>
      <c r="W13" s="592"/>
      <c r="X13" s="592"/>
      <c r="Y13" s="592"/>
      <c r="Z13" s="589"/>
      <c r="AA13" s="589"/>
      <c r="AB13" s="593"/>
      <c r="AC13" s="592"/>
      <c r="AD13" s="592"/>
      <c r="AE13" s="592"/>
      <c r="AF13" s="592"/>
      <c r="AG13" s="592"/>
      <c r="AH13" s="592"/>
      <c r="AI13" s="592"/>
      <c r="AJ13" s="592"/>
      <c r="AK13" s="592"/>
      <c r="AL13" s="592"/>
      <c r="AM13" s="592"/>
      <c r="AN13" s="592"/>
      <c r="AO13" s="592"/>
      <c r="AP13" s="592"/>
      <c r="AQ13" s="592"/>
      <c r="AR13" s="592"/>
      <c r="AS13" s="592"/>
      <c r="AT13" s="592"/>
    </row>
    <row r="14" spans="1:46" s="3" customFormat="1" ht="11.25" customHeight="1">
      <c r="A14" s="407" t="s">
        <v>399</v>
      </c>
      <c r="B14" s="96">
        <v>72.44957663088897</v>
      </c>
      <c r="C14" s="97">
        <v>73.96568358666794</v>
      </c>
      <c r="D14" s="97">
        <v>75.6026120160551</v>
      </c>
      <c r="E14" s="97">
        <v>75.71236268131707</v>
      </c>
      <c r="F14" s="97">
        <v>74.65078536868927</v>
      </c>
      <c r="G14" s="97">
        <v>75.16739607671875</v>
      </c>
      <c r="H14" s="97">
        <v>69.30501988883836</v>
      </c>
      <c r="I14" s="145">
        <v>74.10995858487858</v>
      </c>
      <c r="K14" s="590"/>
      <c r="L14" s="589"/>
      <c r="M14" s="589"/>
      <c r="N14" s="589"/>
      <c r="O14" s="589"/>
      <c r="P14" s="589"/>
      <c r="Q14" s="595"/>
      <c r="R14" s="595"/>
      <c r="S14" s="595"/>
      <c r="T14" s="592"/>
      <c r="U14" s="592"/>
      <c r="V14" s="592"/>
      <c r="W14" s="592"/>
      <c r="X14" s="592"/>
      <c r="Y14" s="592"/>
      <c r="Z14" s="589"/>
      <c r="AA14" s="589"/>
      <c r="AB14" s="593"/>
      <c r="AC14" s="592"/>
      <c r="AD14" s="592"/>
      <c r="AE14" s="592"/>
      <c r="AF14" s="592"/>
      <c r="AG14" s="592"/>
      <c r="AH14" s="592"/>
      <c r="AI14" s="592"/>
      <c r="AJ14" s="592"/>
      <c r="AK14" s="592"/>
      <c r="AL14" s="592"/>
      <c r="AM14" s="592"/>
      <c r="AN14" s="592"/>
      <c r="AO14" s="592"/>
      <c r="AP14" s="592"/>
      <c r="AQ14" s="592"/>
      <c r="AR14" s="592"/>
      <c r="AS14" s="592"/>
      <c r="AT14" s="592"/>
    </row>
    <row r="15" spans="1:46" s="3" customFormat="1" ht="11.25" customHeight="1">
      <c r="A15" s="407" t="s">
        <v>20</v>
      </c>
      <c r="B15" s="96">
        <v>61.72686979801206</v>
      </c>
      <c r="C15" s="97">
        <v>50.239010092129796</v>
      </c>
      <c r="D15" s="97">
        <v>53.584691038965545</v>
      </c>
      <c r="E15" s="97">
        <v>55.16226038242692</v>
      </c>
      <c r="F15" s="97">
        <v>57.923167555056565</v>
      </c>
      <c r="G15" s="97">
        <v>53.31938830478434</v>
      </c>
      <c r="H15" s="97">
        <v>49.14384324312827</v>
      </c>
      <c r="I15" s="145">
        <v>52.52984174971318</v>
      </c>
      <c r="K15" s="590"/>
      <c r="L15" s="589"/>
      <c r="M15" s="589"/>
      <c r="N15" s="589"/>
      <c r="O15" s="589"/>
      <c r="P15" s="589"/>
      <c r="Q15" s="595"/>
      <c r="R15" s="595"/>
      <c r="S15" s="595"/>
      <c r="T15" s="592"/>
      <c r="U15" s="592"/>
      <c r="V15" s="592"/>
      <c r="W15" s="592"/>
      <c r="X15" s="592"/>
      <c r="Y15" s="592"/>
      <c r="Z15" s="589"/>
      <c r="AA15" s="589"/>
      <c r="AB15" s="593"/>
      <c r="AC15" s="592"/>
      <c r="AD15" s="592"/>
      <c r="AE15" s="592"/>
      <c r="AF15" s="592"/>
      <c r="AG15" s="592"/>
      <c r="AH15" s="592"/>
      <c r="AI15" s="592"/>
      <c r="AJ15" s="592"/>
      <c r="AK15" s="592"/>
      <c r="AL15" s="592"/>
      <c r="AM15" s="592"/>
      <c r="AN15" s="592"/>
      <c r="AO15" s="592"/>
      <c r="AP15" s="592"/>
      <c r="AQ15" s="592"/>
      <c r="AR15" s="592"/>
      <c r="AS15" s="592"/>
      <c r="AT15" s="592"/>
    </row>
    <row r="16" spans="1:46" s="3" customFormat="1" ht="11.25" customHeight="1">
      <c r="A16" s="407" t="s">
        <v>366</v>
      </c>
      <c r="B16" s="96">
        <v>61.21472354871058</v>
      </c>
      <c r="C16" s="97">
        <v>45.93789906678151</v>
      </c>
      <c r="D16" s="97">
        <v>51.99086501372236</v>
      </c>
      <c r="E16" s="97">
        <v>51.020225325383684</v>
      </c>
      <c r="F16" s="97"/>
      <c r="G16" s="97">
        <v>50.329517148885195</v>
      </c>
      <c r="H16" s="97">
        <v>42.67586500740354</v>
      </c>
      <c r="I16" s="145">
        <v>47.82233058595059</v>
      </c>
      <c r="K16" s="590"/>
      <c r="L16" s="589"/>
      <c r="M16" s="589"/>
      <c r="N16" s="589"/>
      <c r="O16" s="589"/>
      <c r="P16" s="589"/>
      <c r="Q16" s="595"/>
      <c r="R16" s="595"/>
      <c r="S16" s="595"/>
      <c r="T16" s="592"/>
      <c r="U16" s="592"/>
      <c r="V16" s="592"/>
      <c r="W16" s="592"/>
      <c r="X16" s="592"/>
      <c r="Y16" s="592"/>
      <c r="Z16" s="589"/>
      <c r="AA16" s="589"/>
      <c r="AB16" s="593"/>
      <c r="AC16" s="592"/>
      <c r="AD16" s="592"/>
      <c r="AE16" s="592"/>
      <c r="AF16" s="592"/>
      <c r="AG16" s="592"/>
      <c r="AH16" s="592"/>
      <c r="AI16" s="592"/>
      <c r="AJ16" s="592"/>
      <c r="AK16" s="592"/>
      <c r="AL16" s="592"/>
      <c r="AM16" s="592"/>
      <c r="AN16" s="592"/>
      <c r="AO16" s="592"/>
      <c r="AP16" s="592"/>
      <c r="AQ16" s="592"/>
      <c r="AR16" s="592"/>
      <c r="AS16" s="592"/>
      <c r="AT16" s="592"/>
    </row>
    <row r="17" spans="1:46" s="3" customFormat="1" ht="11.25" customHeight="1">
      <c r="A17" s="407" t="s">
        <v>22</v>
      </c>
      <c r="B17" s="96">
        <v>59.1453385978399</v>
      </c>
      <c r="C17" s="97">
        <v>50.61082601738129</v>
      </c>
      <c r="D17" s="97">
        <v>54.86603413499728</v>
      </c>
      <c r="E17" s="97">
        <v>52.481771207953486</v>
      </c>
      <c r="F17" s="97">
        <v>73.42632331902719</v>
      </c>
      <c r="G17" s="97">
        <v>53.71409330016238</v>
      </c>
      <c r="H17" s="97">
        <v>51.09270288979122</v>
      </c>
      <c r="I17" s="145">
        <v>53.18515985914316</v>
      </c>
      <c r="K17" s="590"/>
      <c r="L17" s="589"/>
      <c r="M17" s="589"/>
      <c r="N17" s="589"/>
      <c r="O17" s="589"/>
      <c r="P17" s="589"/>
      <c r="Q17" s="595"/>
      <c r="R17" s="595"/>
      <c r="S17" s="595"/>
      <c r="T17" s="592"/>
      <c r="U17" s="592"/>
      <c r="V17" s="592"/>
      <c r="W17" s="592"/>
      <c r="X17" s="592"/>
      <c r="Y17" s="592"/>
      <c r="Z17" s="589"/>
      <c r="AA17" s="589"/>
      <c r="AB17" s="593"/>
      <c r="AC17" s="592"/>
      <c r="AD17" s="592"/>
      <c r="AE17" s="592"/>
      <c r="AF17" s="592"/>
      <c r="AG17" s="592"/>
      <c r="AH17" s="592"/>
      <c r="AI17" s="592"/>
      <c r="AJ17" s="592"/>
      <c r="AK17" s="592"/>
      <c r="AL17" s="592"/>
      <c r="AM17" s="592"/>
      <c r="AN17" s="592"/>
      <c r="AO17" s="592"/>
      <c r="AP17" s="592"/>
      <c r="AQ17" s="592"/>
      <c r="AR17" s="592"/>
      <c r="AS17" s="592"/>
      <c r="AT17" s="592"/>
    </row>
    <row r="18" spans="1:46" s="3" customFormat="1" ht="11.25" customHeight="1">
      <c r="A18" s="407" t="s">
        <v>228</v>
      </c>
      <c r="B18" s="96">
        <v>57.854806109457655</v>
      </c>
      <c r="C18" s="97">
        <v>44.779960610548336</v>
      </c>
      <c r="D18" s="97">
        <v>51.75000964368226</v>
      </c>
      <c r="E18" s="97">
        <v>57.86594225257796</v>
      </c>
      <c r="F18" s="97">
        <v>62.89014790228094</v>
      </c>
      <c r="G18" s="97">
        <v>51.04829391983997</v>
      </c>
      <c r="H18" s="97">
        <v>43.849268127012785</v>
      </c>
      <c r="I18" s="145">
        <v>49.74341150021876</v>
      </c>
      <c r="K18" s="590"/>
      <c r="L18" s="589"/>
      <c r="M18" s="589"/>
      <c r="N18" s="589"/>
      <c r="O18" s="589"/>
      <c r="P18" s="589"/>
      <c r="Q18" s="595"/>
      <c r="R18" s="595"/>
      <c r="S18" s="595"/>
      <c r="T18" s="592"/>
      <c r="U18" s="592"/>
      <c r="V18" s="592"/>
      <c r="W18" s="592"/>
      <c r="X18" s="592"/>
      <c r="Y18" s="592"/>
      <c r="Z18" s="589"/>
      <c r="AA18" s="589"/>
      <c r="AB18" s="593"/>
      <c r="AC18" s="592"/>
      <c r="AD18" s="592"/>
      <c r="AE18" s="592"/>
      <c r="AF18" s="592"/>
      <c r="AG18" s="592"/>
      <c r="AH18" s="592"/>
      <c r="AI18" s="592"/>
      <c r="AJ18" s="592"/>
      <c r="AK18" s="592"/>
      <c r="AL18" s="592"/>
      <c r="AM18" s="592"/>
      <c r="AN18" s="592"/>
      <c r="AO18" s="592"/>
      <c r="AP18" s="592"/>
      <c r="AQ18" s="592"/>
      <c r="AR18" s="592"/>
      <c r="AS18" s="592"/>
      <c r="AT18" s="592"/>
    </row>
    <row r="19" spans="1:46" s="3" customFormat="1" ht="11.25" customHeight="1">
      <c r="A19" s="407" t="s">
        <v>367</v>
      </c>
      <c r="B19" s="96">
        <v>56.59455728434776</v>
      </c>
      <c r="C19" s="97">
        <v>52.52641226341226</v>
      </c>
      <c r="D19" s="97">
        <v>54.65411512152614</v>
      </c>
      <c r="E19" s="97">
        <v>57.52423752382128</v>
      </c>
      <c r="F19" s="97">
        <v>53.64485981308411</v>
      </c>
      <c r="G19" s="97">
        <v>54.904577941115676</v>
      </c>
      <c r="H19" s="97">
        <v>52.92586609281518</v>
      </c>
      <c r="I19" s="145">
        <v>54.55311774860056</v>
      </c>
      <c r="K19" s="590"/>
      <c r="L19" s="589"/>
      <c r="M19" s="589"/>
      <c r="N19" s="589"/>
      <c r="O19" s="589"/>
      <c r="P19" s="589"/>
      <c r="Q19" s="595"/>
      <c r="R19" s="595"/>
      <c r="S19" s="595"/>
      <c r="T19" s="592"/>
      <c r="U19" s="592"/>
      <c r="V19" s="592"/>
      <c r="W19" s="592"/>
      <c r="X19" s="592"/>
      <c r="Y19" s="592"/>
      <c r="Z19" s="589"/>
      <c r="AA19" s="589"/>
      <c r="AB19" s="593"/>
      <c r="AC19" s="592"/>
      <c r="AD19" s="592"/>
      <c r="AE19" s="592"/>
      <c r="AF19" s="592"/>
      <c r="AG19" s="592"/>
      <c r="AH19" s="592"/>
      <c r="AI19" s="592"/>
      <c r="AJ19" s="592"/>
      <c r="AK19" s="592"/>
      <c r="AL19" s="592"/>
      <c r="AM19" s="592"/>
      <c r="AN19" s="592"/>
      <c r="AO19" s="592"/>
      <c r="AP19" s="592"/>
      <c r="AQ19" s="592"/>
      <c r="AR19" s="592"/>
      <c r="AS19" s="592"/>
      <c r="AT19" s="592"/>
    </row>
    <row r="20" spans="1:46" s="3" customFormat="1" ht="11.25" customHeight="1">
      <c r="A20" s="407" t="s">
        <v>368</v>
      </c>
      <c r="B20" s="96">
        <v>52.80863522142935</v>
      </c>
      <c r="C20" s="97">
        <v>51.98126887511961</v>
      </c>
      <c r="D20" s="97">
        <v>54.383824913808866</v>
      </c>
      <c r="E20" s="97">
        <v>55.870750814930034</v>
      </c>
      <c r="F20" s="97">
        <v>56.156152591729445</v>
      </c>
      <c r="G20" s="97">
        <v>53.899098760095086</v>
      </c>
      <c r="H20" s="97">
        <v>48.42930257329756</v>
      </c>
      <c r="I20" s="145">
        <v>53.0247122644291</v>
      </c>
      <c r="K20" s="590"/>
      <c r="L20" s="589"/>
      <c r="M20" s="589"/>
      <c r="N20" s="589"/>
      <c r="O20" s="589"/>
      <c r="P20" s="589"/>
      <c r="Q20" s="595"/>
      <c r="R20" s="595"/>
      <c r="S20" s="595"/>
      <c r="T20" s="592"/>
      <c r="U20" s="592"/>
      <c r="V20" s="592"/>
      <c r="W20" s="592"/>
      <c r="X20" s="592"/>
      <c r="Y20" s="592"/>
      <c r="Z20" s="589"/>
      <c r="AA20" s="589"/>
      <c r="AB20" s="593"/>
      <c r="AC20" s="592"/>
      <c r="AD20" s="592"/>
      <c r="AE20" s="592"/>
      <c r="AF20" s="592"/>
      <c r="AG20" s="592"/>
      <c r="AH20" s="592"/>
      <c r="AI20" s="592"/>
      <c r="AJ20" s="592"/>
      <c r="AK20" s="592"/>
      <c r="AL20" s="592"/>
      <c r="AM20" s="592"/>
      <c r="AN20" s="592"/>
      <c r="AO20" s="592"/>
      <c r="AP20" s="592"/>
      <c r="AQ20" s="592"/>
      <c r="AR20" s="592"/>
      <c r="AS20" s="592"/>
      <c r="AT20" s="592"/>
    </row>
    <row r="21" spans="1:46" s="3" customFormat="1" ht="11.25" customHeight="1">
      <c r="A21" s="407" t="s">
        <v>19</v>
      </c>
      <c r="B21" s="96">
        <v>57.793505148400115</v>
      </c>
      <c r="C21" s="97">
        <v>52.3422040294941</v>
      </c>
      <c r="D21" s="97">
        <v>53.913040131216114</v>
      </c>
      <c r="E21" s="97">
        <v>59.40345409178062</v>
      </c>
      <c r="F21" s="97">
        <v>56.56831752722164</v>
      </c>
      <c r="G21" s="97">
        <v>54.5721047779807</v>
      </c>
      <c r="H21" s="97">
        <v>52.802922732808675</v>
      </c>
      <c r="I21" s="145">
        <v>54.23238902983199</v>
      </c>
      <c r="K21" s="590"/>
      <c r="L21" s="589"/>
      <c r="M21" s="589"/>
      <c r="N21" s="589"/>
      <c r="O21" s="589"/>
      <c r="P21" s="589"/>
      <c r="Q21" s="595"/>
      <c r="R21" s="595"/>
      <c r="S21" s="595"/>
      <c r="T21" s="592"/>
      <c r="U21" s="592"/>
      <c r="V21" s="592"/>
      <c r="W21" s="592"/>
      <c r="X21" s="592"/>
      <c r="Y21" s="592"/>
      <c r="Z21" s="589"/>
      <c r="AA21" s="589"/>
      <c r="AB21" s="593"/>
      <c r="AC21" s="592"/>
      <c r="AD21" s="592"/>
      <c r="AE21" s="592"/>
      <c r="AF21" s="592"/>
      <c r="AG21" s="592"/>
      <c r="AH21" s="592"/>
      <c r="AI21" s="592"/>
      <c r="AJ21" s="592"/>
      <c r="AK21" s="592"/>
      <c r="AL21" s="592"/>
      <c r="AM21" s="592"/>
      <c r="AN21" s="592"/>
      <c r="AO21" s="592"/>
      <c r="AP21" s="592"/>
      <c r="AQ21" s="592"/>
      <c r="AR21" s="592"/>
      <c r="AS21" s="592"/>
      <c r="AT21" s="592"/>
    </row>
    <row r="22" spans="1:46" s="3" customFormat="1" ht="11.25" customHeight="1">
      <c r="A22" s="407" t="s">
        <v>264</v>
      </c>
      <c r="B22" s="96">
        <v>59.977012521531925</v>
      </c>
      <c r="C22" s="97">
        <v>51.60293642359248</v>
      </c>
      <c r="D22" s="97">
        <v>53.8981092381576</v>
      </c>
      <c r="E22" s="97">
        <v>54.174275292510345</v>
      </c>
      <c r="F22" s="97">
        <v>53.42873086707345</v>
      </c>
      <c r="G22" s="97">
        <v>53.83157051347399</v>
      </c>
      <c r="H22" s="97">
        <v>51.437577792072794</v>
      </c>
      <c r="I22" s="145">
        <v>53.4034707314213</v>
      </c>
      <c r="K22" s="590"/>
      <c r="L22" s="589"/>
      <c r="M22" s="589"/>
      <c r="N22" s="589"/>
      <c r="O22" s="589"/>
      <c r="P22" s="589"/>
      <c r="Q22" s="595"/>
      <c r="R22" s="595"/>
      <c r="S22" s="595"/>
      <c r="T22" s="592"/>
      <c r="U22" s="592"/>
      <c r="V22" s="592"/>
      <c r="W22" s="592"/>
      <c r="X22" s="592"/>
      <c r="Y22" s="592"/>
      <c r="Z22" s="589"/>
      <c r="AA22" s="589"/>
      <c r="AB22" s="593"/>
      <c r="AC22" s="592"/>
      <c r="AD22" s="592"/>
      <c r="AE22" s="592"/>
      <c r="AF22" s="592"/>
      <c r="AG22" s="592"/>
      <c r="AH22" s="592"/>
      <c r="AI22" s="592"/>
      <c r="AJ22" s="592"/>
      <c r="AK22" s="592"/>
      <c r="AL22" s="592"/>
      <c r="AM22" s="592"/>
      <c r="AN22" s="592"/>
      <c r="AO22" s="592"/>
      <c r="AP22" s="592"/>
      <c r="AQ22" s="592"/>
      <c r="AR22" s="592"/>
      <c r="AS22" s="592"/>
      <c r="AT22" s="592"/>
    </row>
    <row r="23" spans="1:46" s="3" customFormat="1" ht="11.25" customHeight="1">
      <c r="A23" s="407" t="s">
        <v>369</v>
      </c>
      <c r="B23" s="96">
        <v>67.69581093707357</v>
      </c>
      <c r="C23" s="97">
        <v>53.387880569094534</v>
      </c>
      <c r="D23" s="97">
        <v>55.6617653483795</v>
      </c>
      <c r="E23" s="97">
        <v>55.651176618114086</v>
      </c>
      <c r="F23" s="97">
        <v>55.455137305284005</v>
      </c>
      <c r="G23" s="97">
        <v>56.261746264735365</v>
      </c>
      <c r="H23" s="97">
        <v>51.48813139355746</v>
      </c>
      <c r="I23" s="145">
        <v>55.26857175528113</v>
      </c>
      <c r="K23" s="590"/>
      <c r="L23" s="589"/>
      <c r="M23" s="589"/>
      <c r="N23" s="589"/>
      <c r="O23" s="589"/>
      <c r="P23" s="589"/>
      <c r="Q23" s="595"/>
      <c r="R23" s="595"/>
      <c r="S23" s="595"/>
      <c r="T23" s="592"/>
      <c r="U23" s="592"/>
      <c r="V23" s="592"/>
      <c r="W23" s="592"/>
      <c r="X23" s="592"/>
      <c r="Y23" s="592"/>
      <c r="Z23" s="589"/>
      <c r="AA23" s="589"/>
      <c r="AB23" s="593"/>
      <c r="AC23" s="592"/>
      <c r="AD23" s="592"/>
      <c r="AE23" s="592"/>
      <c r="AF23" s="592"/>
      <c r="AG23" s="592"/>
      <c r="AH23" s="592"/>
      <c r="AI23" s="592"/>
      <c r="AJ23" s="592"/>
      <c r="AK23" s="592"/>
      <c r="AL23" s="592"/>
      <c r="AM23" s="592"/>
      <c r="AN23" s="592"/>
      <c r="AO23" s="592"/>
      <c r="AP23" s="592"/>
      <c r="AQ23" s="592"/>
      <c r="AR23" s="592"/>
      <c r="AS23" s="592"/>
      <c r="AT23" s="592"/>
    </row>
    <row r="24" spans="1:46" s="3" customFormat="1" ht="11.25" customHeight="1">
      <c r="A24" s="407" t="s">
        <v>25</v>
      </c>
      <c r="B24" s="96">
        <v>62.65764916226549</v>
      </c>
      <c r="C24" s="97">
        <v>53.13733618033493</v>
      </c>
      <c r="D24" s="97">
        <v>52.92020469526343</v>
      </c>
      <c r="E24" s="97">
        <v>53.652993931226746</v>
      </c>
      <c r="F24" s="97">
        <v>59.83160375330493</v>
      </c>
      <c r="G24" s="97">
        <v>54.406302051750075</v>
      </c>
      <c r="H24" s="97">
        <v>49.244181751670936</v>
      </c>
      <c r="I24" s="145">
        <v>53.73780866520447</v>
      </c>
      <c r="K24" s="590"/>
      <c r="L24" s="589"/>
      <c r="M24" s="589"/>
      <c r="N24" s="589"/>
      <c r="O24" s="589"/>
      <c r="P24" s="589"/>
      <c r="Q24" s="595"/>
      <c r="R24" s="595"/>
      <c r="S24" s="595"/>
      <c r="T24" s="592"/>
      <c r="U24" s="592"/>
      <c r="V24" s="592"/>
      <c r="W24" s="592"/>
      <c r="X24" s="592"/>
      <c r="Y24" s="592"/>
      <c r="Z24" s="589"/>
      <c r="AA24" s="589"/>
      <c r="AB24" s="593"/>
      <c r="AC24" s="592"/>
      <c r="AD24" s="592"/>
      <c r="AE24" s="592"/>
      <c r="AF24" s="592"/>
      <c r="AG24" s="592"/>
      <c r="AH24" s="592"/>
      <c r="AI24" s="592"/>
      <c r="AJ24" s="592"/>
      <c r="AK24" s="592"/>
      <c r="AL24" s="592"/>
      <c r="AM24" s="592"/>
      <c r="AN24" s="592"/>
      <c r="AO24" s="592"/>
      <c r="AP24" s="592"/>
      <c r="AQ24" s="592"/>
      <c r="AR24" s="592"/>
      <c r="AS24" s="592"/>
      <c r="AT24" s="592"/>
    </row>
    <row r="25" spans="1:46" s="3" customFormat="1" ht="11.25" customHeight="1">
      <c r="A25" s="407" t="s">
        <v>396</v>
      </c>
      <c r="B25" s="96">
        <v>61.519148516655775</v>
      </c>
      <c r="C25" s="97">
        <v>54.74899109461465</v>
      </c>
      <c r="D25" s="97">
        <v>58.79413165947033</v>
      </c>
      <c r="E25" s="97">
        <v>59.72228019296955</v>
      </c>
      <c r="F25" s="97">
        <v>60.88107963484585</v>
      </c>
      <c r="G25" s="97">
        <v>58.30528102440907</v>
      </c>
      <c r="H25" s="97">
        <v>53.561460867879674</v>
      </c>
      <c r="I25" s="145">
        <v>57.62225637655132</v>
      </c>
      <c r="K25" s="590"/>
      <c r="L25" s="589"/>
      <c r="M25" s="589"/>
      <c r="N25" s="589"/>
      <c r="O25" s="589"/>
      <c r="P25" s="589"/>
      <c r="Q25" s="595"/>
      <c r="R25" s="595"/>
      <c r="S25" s="595"/>
      <c r="T25" s="592"/>
      <c r="U25" s="592"/>
      <c r="V25" s="592"/>
      <c r="W25" s="592"/>
      <c r="X25" s="592"/>
      <c r="Y25" s="592"/>
      <c r="Z25" s="589"/>
      <c r="AA25" s="589"/>
      <c r="AB25" s="593"/>
      <c r="AC25" s="592"/>
      <c r="AD25" s="592"/>
      <c r="AE25" s="592"/>
      <c r="AF25" s="592"/>
      <c r="AG25" s="592"/>
      <c r="AH25" s="592"/>
      <c r="AI25" s="592"/>
      <c r="AJ25" s="592"/>
      <c r="AK25" s="592"/>
      <c r="AL25" s="592"/>
      <c r="AM25" s="592"/>
      <c r="AN25" s="592"/>
      <c r="AO25" s="592"/>
      <c r="AP25" s="592"/>
      <c r="AQ25" s="592"/>
      <c r="AR25" s="592"/>
      <c r="AS25" s="592"/>
      <c r="AT25" s="592"/>
    </row>
    <row r="26" spans="1:46" s="3" customFormat="1" ht="11.25" customHeight="1">
      <c r="A26" s="407" t="s">
        <v>26</v>
      </c>
      <c r="B26" s="96">
        <v>64.27617004464814</v>
      </c>
      <c r="C26" s="97">
        <v>55.33155378880872</v>
      </c>
      <c r="D26" s="97">
        <v>58.45954072013886</v>
      </c>
      <c r="E26" s="97">
        <v>58.50574298383899</v>
      </c>
      <c r="F26" s="97">
        <v>63.41109637776422</v>
      </c>
      <c r="G26" s="97">
        <v>58.14274225508781</v>
      </c>
      <c r="H26" s="97">
        <v>53.438979068608326</v>
      </c>
      <c r="I26" s="145">
        <v>57.41367592019473</v>
      </c>
      <c r="K26" s="590"/>
      <c r="L26" s="589"/>
      <c r="M26" s="589"/>
      <c r="N26" s="589"/>
      <c r="O26" s="589"/>
      <c r="P26" s="589"/>
      <c r="Q26" s="595"/>
      <c r="R26" s="595"/>
      <c r="S26" s="595"/>
      <c r="T26" s="592"/>
      <c r="U26" s="592"/>
      <c r="V26" s="592"/>
      <c r="W26" s="592"/>
      <c r="X26" s="592"/>
      <c r="Y26" s="592"/>
      <c r="Z26" s="589"/>
      <c r="AA26" s="589"/>
      <c r="AB26" s="593"/>
      <c r="AC26" s="592"/>
      <c r="AD26" s="592"/>
      <c r="AE26" s="592"/>
      <c r="AF26" s="592"/>
      <c r="AG26" s="592"/>
      <c r="AH26" s="592"/>
      <c r="AI26" s="592"/>
      <c r="AJ26" s="592"/>
      <c r="AK26" s="592"/>
      <c r="AL26" s="592"/>
      <c r="AM26" s="592"/>
      <c r="AN26" s="592"/>
      <c r="AO26" s="592"/>
      <c r="AP26" s="592"/>
      <c r="AQ26" s="592"/>
      <c r="AR26" s="592"/>
      <c r="AS26" s="592"/>
      <c r="AT26" s="592"/>
    </row>
    <row r="27" spans="1:46" s="3" customFormat="1" ht="11.25" customHeight="1">
      <c r="A27" s="409" t="s">
        <v>8</v>
      </c>
      <c r="B27" s="31">
        <v>62.932127964471675</v>
      </c>
      <c r="C27" s="32">
        <v>55.81273683037438</v>
      </c>
      <c r="D27" s="32">
        <v>60.6503164053308</v>
      </c>
      <c r="E27" s="32">
        <v>64.67048733178792</v>
      </c>
      <c r="F27" s="32">
        <v>64.58898220537276</v>
      </c>
      <c r="G27" s="32">
        <v>60.59435569710242</v>
      </c>
      <c r="H27" s="32">
        <v>55.269100609155984</v>
      </c>
      <c r="I27" s="147">
        <v>59.62749334028441</v>
      </c>
      <c r="K27" s="590"/>
      <c r="L27" s="589"/>
      <c r="M27" s="589"/>
      <c r="N27" s="589"/>
      <c r="O27" s="589"/>
      <c r="P27" s="589"/>
      <c r="Q27" s="595"/>
      <c r="R27" s="595"/>
      <c r="S27" s="595"/>
      <c r="T27" s="592"/>
      <c r="U27" s="592"/>
      <c r="V27" s="592"/>
      <c r="W27" s="592"/>
      <c r="X27" s="592"/>
      <c r="Y27" s="592"/>
      <c r="Z27" s="589"/>
      <c r="AA27" s="589"/>
      <c r="AB27" s="593"/>
      <c r="AC27" s="592"/>
      <c r="AD27" s="592"/>
      <c r="AE27" s="592"/>
      <c r="AF27" s="592"/>
      <c r="AG27" s="592"/>
      <c r="AH27" s="592"/>
      <c r="AI27" s="592"/>
      <c r="AJ27" s="592"/>
      <c r="AK27" s="592"/>
      <c r="AL27" s="592"/>
      <c r="AM27" s="592"/>
      <c r="AN27" s="592"/>
      <c r="AO27" s="592"/>
      <c r="AP27" s="592"/>
      <c r="AQ27" s="592"/>
      <c r="AR27" s="592"/>
      <c r="AS27" s="592"/>
      <c r="AT27" s="592"/>
    </row>
    <row r="28" spans="1:46" s="3" customFormat="1" ht="11.25" customHeight="1">
      <c r="A28" s="2"/>
      <c r="B28" s="187"/>
      <c r="C28" s="187"/>
      <c r="D28" s="187"/>
      <c r="E28" s="187"/>
      <c r="F28" s="187"/>
      <c r="G28" s="187"/>
      <c r="H28" s="187"/>
      <c r="I28" s="26"/>
      <c r="K28" s="590"/>
      <c r="L28" s="589"/>
      <c r="M28" s="589"/>
      <c r="N28" s="589"/>
      <c r="O28" s="589"/>
      <c r="P28" s="589"/>
      <c r="Q28" s="595"/>
      <c r="R28" s="595"/>
      <c r="S28" s="595"/>
      <c r="T28" s="592"/>
      <c r="U28" s="592"/>
      <c r="V28" s="592"/>
      <c r="W28" s="592"/>
      <c r="X28" s="592"/>
      <c r="Y28" s="592"/>
      <c r="Z28" s="589"/>
      <c r="AA28" s="589"/>
      <c r="AB28" s="593"/>
      <c r="AC28" s="592"/>
      <c r="AD28" s="592"/>
      <c r="AE28" s="592"/>
      <c r="AF28" s="592"/>
      <c r="AG28" s="592"/>
      <c r="AH28" s="592"/>
      <c r="AI28" s="592"/>
      <c r="AJ28" s="592"/>
      <c r="AK28" s="592"/>
      <c r="AL28" s="592"/>
      <c r="AM28" s="592"/>
      <c r="AN28" s="592"/>
      <c r="AO28" s="592"/>
      <c r="AP28" s="592"/>
      <c r="AQ28" s="592"/>
      <c r="AR28" s="592"/>
      <c r="AS28" s="592"/>
      <c r="AT28" s="592"/>
    </row>
    <row r="29" spans="20:22" s="3" customFormat="1" ht="9.75" customHeight="1">
      <c r="T29" s="592"/>
      <c r="U29" s="592"/>
      <c r="V29" s="592"/>
    </row>
    <row r="30" spans="1:22" s="3" customFormat="1" ht="14.25" customHeight="1">
      <c r="A30" s="896" t="s">
        <v>7</v>
      </c>
      <c r="B30" s="921" t="s">
        <v>278</v>
      </c>
      <c r="C30" s="922"/>
      <c r="D30" s="922"/>
      <c r="E30" s="922"/>
      <c r="F30" s="922"/>
      <c r="G30" s="922"/>
      <c r="H30" s="922"/>
      <c r="I30" s="923"/>
      <c r="T30" s="592"/>
      <c r="U30" s="592"/>
      <c r="V30" s="592"/>
    </row>
    <row r="31" spans="1:27" s="3" customFormat="1" ht="14.25" customHeight="1">
      <c r="A31" s="897"/>
      <c r="B31" s="420" t="s">
        <v>389</v>
      </c>
      <c r="C31" s="385" t="s">
        <v>274</v>
      </c>
      <c r="D31" s="385" t="s">
        <v>275</v>
      </c>
      <c r="E31" s="385" t="s">
        <v>390</v>
      </c>
      <c r="F31" s="385" t="s">
        <v>391</v>
      </c>
      <c r="G31" s="385" t="s">
        <v>1</v>
      </c>
      <c r="H31" s="386" t="s">
        <v>392</v>
      </c>
      <c r="I31" s="147" t="s">
        <v>8</v>
      </c>
      <c r="K31" s="594"/>
      <c r="L31" s="688"/>
      <c r="M31" s="594"/>
      <c r="N31" s="594"/>
      <c r="O31" s="594"/>
      <c r="P31" s="594"/>
      <c r="Q31" s="594"/>
      <c r="R31" s="594"/>
      <c r="S31" s="594"/>
      <c r="T31" s="594"/>
      <c r="U31" s="594"/>
      <c r="V31" s="594"/>
      <c r="W31" s="594"/>
      <c r="X31" s="594"/>
      <c r="Y31" s="594"/>
      <c r="Z31" s="594"/>
      <c r="AA31" s="594"/>
    </row>
    <row r="32" spans="1:23" s="3" customFormat="1" ht="11.25" customHeight="1">
      <c r="A32" s="407" t="s">
        <v>9</v>
      </c>
      <c r="B32" s="96">
        <v>44.436974325371615</v>
      </c>
      <c r="C32" s="97">
        <v>44.23636612152175</v>
      </c>
      <c r="D32" s="97">
        <v>39.69287058206255</v>
      </c>
      <c r="E32" s="97">
        <v>43.39152126696247</v>
      </c>
      <c r="F32" s="97">
        <v>38.36793824652731</v>
      </c>
      <c r="G32" s="97">
        <v>41.73464914849975</v>
      </c>
      <c r="H32" s="97">
        <v>41.0552760983832</v>
      </c>
      <c r="I32" s="144">
        <v>41.58243307950077</v>
      </c>
      <c r="K32" s="594"/>
      <c r="L32" s="594"/>
      <c r="M32" s="594"/>
      <c r="N32" s="594"/>
      <c r="O32" s="594"/>
      <c r="P32" s="594"/>
      <c r="Q32" s="594"/>
      <c r="R32" s="594"/>
      <c r="S32" s="594"/>
      <c r="T32" s="594"/>
      <c r="U32" s="594"/>
      <c r="V32" s="594"/>
      <c r="W32" s="594"/>
    </row>
    <row r="33" spans="1:23" s="3" customFormat="1" ht="11.25" customHeight="1">
      <c r="A33" s="407" t="s">
        <v>10</v>
      </c>
      <c r="B33" s="96">
        <v>61.08840844576774</v>
      </c>
      <c r="C33" s="97">
        <v>46.139253553102016</v>
      </c>
      <c r="D33" s="97">
        <v>40.86765102390591</v>
      </c>
      <c r="E33" s="97">
        <v>40.089440225417974</v>
      </c>
      <c r="F33" s="97">
        <v>39.61506583099247</v>
      </c>
      <c r="G33" s="97">
        <v>43.898337883782226</v>
      </c>
      <c r="H33" s="97">
        <v>48.520655238055674</v>
      </c>
      <c r="I33" s="145">
        <v>44.53676811757411</v>
      </c>
      <c r="K33" s="688"/>
      <c r="L33" s="594"/>
      <c r="M33" s="594"/>
      <c r="N33" s="594"/>
      <c r="O33" s="594"/>
      <c r="P33" s="594"/>
      <c r="Q33" s="594"/>
      <c r="R33" s="594"/>
      <c r="S33" s="594"/>
      <c r="T33" s="594"/>
      <c r="U33" s="594"/>
      <c r="V33" s="594"/>
      <c r="W33" s="594"/>
    </row>
    <row r="34" spans="1:23" s="3" customFormat="1" ht="11.25" customHeight="1">
      <c r="A34" s="407" t="s">
        <v>11</v>
      </c>
      <c r="B34" s="96">
        <v>55.6183967685883</v>
      </c>
      <c r="C34" s="97">
        <v>45.426858851980484</v>
      </c>
      <c r="D34" s="97">
        <v>38.74622227454696</v>
      </c>
      <c r="E34" s="97">
        <v>48.95852959832839</v>
      </c>
      <c r="F34" s="97">
        <v>23.378978187554356</v>
      </c>
      <c r="G34" s="97">
        <v>43.394311690902065</v>
      </c>
      <c r="H34" s="97">
        <v>41.245442218199145</v>
      </c>
      <c r="I34" s="145">
        <v>43.06415445642086</v>
      </c>
      <c r="K34" s="596"/>
      <c r="L34" s="595"/>
      <c r="M34" s="595"/>
      <c r="N34" s="595"/>
      <c r="O34" s="595"/>
      <c r="P34" s="595"/>
      <c r="Q34" s="595"/>
      <c r="R34" s="595"/>
      <c r="S34" s="595"/>
      <c r="T34" s="595"/>
      <c r="U34" s="595"/>
      <c r="V34" s="595"/>
      <c r="W34" s="595"/>
    </row>
    <row r="35" spans="1:23" s="3" customFormat="1" ht="11.25" customHeight="1">
      <c r="A35" s="407" t="s">
        <v>13</v>
      </c>
      <c r="B35" s="96">
        <v>64.04076891974326</v>
      </c>
      <c r="C35" s="97">
        <v>48.779908146631534</v>
      </c>
      <c r="D35" s="97">
        <v>43.33365877761936</v>
      </c>
      <c r="E35" s="97">
        <v>32.6954196223463</v>
      </c>
      <c r="F35" s="97">
        <v>32.38233154532283</v>
      </c>
      <c r="G35" s="97">
        <v>45.20117657843901</v>
      </c>
      <c r="H35" s="97">
        <v>46.561075421038396</v>
      </c>
      <c r="I35" s="145">
        <v>45.52505533057734</v>
      </c>
      <c r="K35" s="596"/>
      <c r="L35" s="595"/>
      <c r="M35" s="595"/>
      <c r="N35" s="595"/>
      <c r="O35" s="595"/>
      <c r="P35" s="595"/>
      <c r="Q35" s="595"/>
      <c r="R35" s="595"/>
      <c r="S35" s="595"/>
      <c r="T35" s="595"/>
      <c r="U35" s="595"/>
      <c r="V35" s="595"/>
      <c r="W35" s="595"/>
    </row>
    <row r="36" spans="1:23" s="3" customFormat="1" ht="11.25" customHeight="1">
      <c r="A36" s="407" t="s">
        <v>14</v>
      </c>
      <c r="B36" s="96">
        <v>60.00504873036744</v>
      </c>
      <c r="C36" s="97">
        <v>46.8203856362909</v>
      </c>
      <c r="D36" s="97">
        <v>40.621454256235914</v>
      </c>
      <c r="E36" s="97">
        <v>36.250194761040866</v>
      </c>
      <c r="F36" s="97">
        <v>15.18442594955296</v>
      </c>
      <c r="G36" s="97">
        <v>41.96755392029018</v>
      </c>
      <c r="H36" s="97">
        <v>49.21062848738962</v>
      </c>
      <c r="I36" s="145">
        <v>43.323238922008834</v>
      </c>
      <c r="K36" s="596"/>
      <c r="L36" s="595"/>
      <c r="M36" s="595"/>
      <c r="N36" s="595"/>
      <c r="O36" s="595"/>
      <c r="P36" s="595"/>
      <c r="Q36" s="595"/>
      <c r="R36" s="595"/>
      <c r="S36" s="595"/>
      <c r="T36" s="595"/>
      <c r="U36" s="595"/>
      <c r="V36" s="595"/>
      <c r="W36" s="595"/>
    </row>
    <row r="37" spans="1:23" s="3" customFormat="1" ht="11.25" customHeight="1">
      <c r="A37" s="407" t="s">
        <v>15</v>
      </c>
      <c r="B37" s="96">
        <v>59.35135482491971</v>
      </c>
      <c r="C37" s="97">
        <v>55.930326093996364</v>
      </c>
      <c r="D37" s="97">
        <v>46.910184014892245</v>
      </c>
      <c r="E37" s="97">
        <v>39.83055063345393</v>
      </c>
      <c r="F37" s="97">
        <v>21.50813215566928</v>
      </c>
      <c r="G37" s="97">
        <v>49.1035310905727</v>
      </c>
      <c r="H37" s="97">
        <v>56.36049009484694</v>
      </c>
      <c r="I37" s="145">
        <v>50.630730682863714</v>
      </c>
      <c r="K37" s="596"/>
      <c r="L37" s="595"/>
      <c r="M37" s="595"/>
      <c r="N37" s="595"/>
      <c r="O37" s="595"/>
      <c r="P37" s="595"/>
      <c r="Q37" s="595"/>
      <c r="R37" s="595"/>
      <c r="S37" s="595"/>
      <c r="T37" s="595"/>
      <c r="U37" s="595"/>
      <c r="V37" s="595"/>
      <c r="W37" s="595"/>
    </row>
    <row r="38" spans="1:23" s="3" customFormat="1" ht="11.25" customHeight="1">
      <c r="A38" s="407" t="s">
        <v>16</v>
      </c>
      <c r="B38" s="96">
        <v>63.921897750443094</v>
      </c>
      <c r="C38" s="97">
        <v>58.17719038372774</v>
      </c>
      <c r="D38" s="97">
        <v>48.46913650727193</v>
      </c>
      <c r="E38" s="97">
        <v>48.89882354546514</v>
      </c>
      <c r="F38" s="97">
        <v>35.533878918518084</v>
      </c>
      <c r="G38" s="97">
        <v>52.88172927967898</v>
      </c>
      <c r="H38" s="97">
        <v>58.53031739238318</v>
      </c>
      <c r="I38" s="145">
        <v>54.02842361545899</v>
      </c>
      <c r="K38" s="596"/>
      <c r="L38" s="595"/>
      <c r="M38" s="595"/>
      <c r="N38" s="595"/>
      <c r="O38" s="595"/>
      <c r="P38" s="595"/>
      <c r="Q38" s="595"/>
      <c r="R38" s="595"/>
      <c r="S38" s="595"/>
      <c r="T38" s="595"/>
      <c r="U38" s="595"/>
      <c r="V38" s="595"/>
      <c r="W38" s="595"/>
    </row>
    <row r="39" spans="1:23" s="3" customFormat="1" ht="11.25" customHeight="1">
      <c r="A39" s="407" t="s">
        <v>364</v>
      </c>
      <c r="B39" s="96">
        <v>4.673821851862648</v>
      </c>
      <c r="C39" s="97">
        <v>13.323162459461512</v>
      </c>
      <c r="D39" s="97">
        <v>15.633806621401186</v>
      </c>
      <c r="E39" s="97">
        <v>19.528692620465815</v>
      </c>
      <c r="F39" s="97">
        <v>7.3277746096959335</v>
      </c>
      <c r="G39" s="97">
        <v>15.473116335362757</v>
      </c>
      <c r="H39" s="97">
        <v>13.40931251004763</v>
      </c>
      <c r="I39" s="145">
        <v>15.035521945350904</v>
      </c>
      <c r="K39" s="596"/>
      <c r="L39" s="595"/>
      <c r="M39" s="595"/>
      <c r="N39" s="595"/>
      <c r="O39" s="595"/>
      <c r="P39" s="595"/>
      <c r="Q39" s="595"/>
      <c r="R39" s="595"/>
      <c r="S39" s="595"/>
      <c r="T39" s="595"/>
      <c r="U39" s="595"/>
      <c r="V39" s="595"/>
      <c r="W39" s="595"/>
    </row>
    <row r="40" spans="1:23" s="3" customFormat="1" ht="11.25" customHeight="1">
      <c r="A40" s="407" t="s">
        <v>18</v>
      </c>
      <c r="B40" s="96">
        <v>66.56509012011075</v>
      </c>
      <c r="C40" s="97">
        <v>58.91792701527023</v>
      </c>
      <c r="D40" s="97">
        <v>51.87868550840461</v>
      </c>
      <c r="E40" s="97">
        <v>61.53766591967384</v>
      </c>
      <c r="F40" s="97" t="e">
        <v>#DIV/0!</v>
      </c>
      <c r="G40" s="97">
        <v>56.129150557123864</v>
      </c>
      <c r="H40" s="97">
        <v>56.27636831688832</v>
      </c>
      <c r="I40" s="145">
        <v>56.16611063051744</v>
      </c>
      <c r="K40" s="596"/>
      <c r="L40" s="595"/>
      <c r="M40" s="595"/>
      <c r="N40" s="595"/>
      <c r="O40" s="595"/>
      <c r="P40" s="595"/>
      <c r="Q40" s="595"/>
      <c r="R40" s="595"/>
      <c r="S40" s="595"/>
      <c r="T40" s="595"/>
      <c r="U40" s="595"/>
      <c r="V40" s="595"/>
      <c r="W40" s="595"/>
    </row>
    <row r="41" spans="1:23" s="3" customFormat="1" ht="11.25" customHeight="1">
      <c r="A41" s="407" t="s">
        <v>365</v>
      </c>
      <c r="B41" s="96">
        <v>48.557595454815086</v>
      </c>
      <c r="C41" s="97">
        <v>37.79892293211663</v>
      </c>
      <c r="D41" s="97">
        <v>39.75345513957476</v>
      </c>
      <c r="E41" s="97">
        <v>40.45643426825013</v>
      </c>
      <c r="F41" s="97">
        <v>31.96806187355866</v>
      </c>
      <c r="G41" s="97">
        <v>39.7150354675672</v>
      </c>
      <c r="H41" s="97">
        <v>45.16004754257105</v>
      </c>
      <c r="I41" s="145">
        <v>40.60223059000131</v>
      </c>
      <c r="K41" s="596"/>
      <c r="L41" s="595"/>
      <c r="M41" s="595"/>
      <c r="N41" s="595"/>
      <c r="O41" s="595"/>
      <c r="P41" s="595"/>
      <c r="Q41" s="595"/>
      <c r="R41" s="595"/>
      <c r="S41" s="595"/>
      <c r="T41" s="595"/>
      <c r="U41" s="595"/>
      <c r="V41" s="595"/>
      <c r="W41" s="595"/>
    </row>
    <row r="42" spans="1:23" s="3" customFormat="1" ht="11.25" customHeight="1">
      <c r="A42" s="407" t="s">
        <v>20</v>
      </c>
      <c r="B42" s="96">
        <v>47.76860372264773</v>
      </c>
      <c r="C42" s="97">
        <v>37.47462612655474</v>
      </c>
      <c r="D42" s="97">
        <v>35.15238903127752</v>
      </c>
      <c r="E42" s="97">
        <v>41.538722319966574</v>
      </c>
      <c r="F42" s="97">
        <v>17.542149485027114</v>
      </c>
      <c r="G42" s="97">
        <v>37.927224781722124</v>
      </c>
      <c r="H42" s="97">
        <v>37.846952929899594</v>
      </c>
      <c r="I42" s="145">
        <v>37.91306097490405</v>
      </c>
      <c r="K42" s="596"/>
      <c r="L42" s="595"/>
      <c r="M42" s="595"/>
      <c r="N42" s="595"/>
      <c r="O42" s="595"/>
      <c r="P42" s="595"/>
      <c r="Q42" s="595"/>
      <c r="R42" s="595"/>
      <c r="S42" s="595"/>
      <c r="T42" s="595"/>
      <c r="U42" s="595"/>
      <c r="V42" s="595"/>
      <c r="W42" s="595"/>
    </row>
    <row r="43" spans="1:23" s="3" customFormat="1" ht="11.25" customHeight="1">
      <c r="A43" s="407" t="s">
        <v>366</v>
      </c>
      <c r="B43" s="96">
        <v>56.05464035829404</v>
      </c>
      <c r="C43" s="97">
        <v>54.46061022613312</v>
      </c>
      <c r="D43" s="97">
        <v>58.709569679521664</v>
      </c>
      <c r="E43" s="97">
        <v>57.75809640970001</v>
      </c>
      <c r="F43" s="97" t="e">
        <v>#DIV/0!</v>
      </c>
      <c r="G43" s="97">
        <v>56.80698841129506</v>
      </c>
      <c r="H43" s="97">
        <v>60.002106740319675</v>
      </c>
      <c r="I43" s="145">
        <v>57.73193107181267</v>
      </c>
      <c r="K43" s="596"/>
      <c r="L43" s="595"/>
      <c r="M43" s="595"/>
      <c r="N43" s="595"/>
      <c r="O43" s="595"/>
      <c r="P43" s="595"/>
      <c r="Q43" s="595"/>
      <c r="R43" s="595"/>
      <c r="S43" s="595"/>
      <c r="T43" s="595"/>
      <c r="U43" s="595"/>
      <c r="V43" s="595"/>
      <c r="W43" s="595"/>
    </row>
    <row r="44" spans="1:23" s="3" customFormat="1" ht="11.25" customHeight="1">
      <c r="A44" s="407" t="s">
        <v>22</v>
      </c>
      <c r="B44" s="96">
        <v>63.790136513140475</v>
      </c>
      <c r="C44" s="97">
        <v>58.15995342618835</v>
      </c>
      <c r="D44" s="97">
        <v>51.63426761665018</v>
      </c>
      <c r="E44" s="97">
        <v>54.52436954381275</v>
      </c>
      <c r="F44" s="97">
        <v>5</v>
      </c>
      <c r="G44" s="97">
        <v>55.40330971834789</v>
      </c>
      <c r="H44" s="97">
        <v>56.471504687048146</v>
      </c>
      <c r="I44" s="145">
        <v>55.614327794348796</v>
      </c>
      <c r="K44" s="596"/>
      <c r="L44" s="595"/>
      <c r="M44" s="595"/>
      <c r="N44" s="595"/>
      <c r="O44" s="595"/>
      <c r="P44" s="595"/>
      <c r="Q44" s="595"/>
      <c r="R44" s="595"/>
      <c r="S44" s="595"/>
      <c r="T44" s="595"/>
      <c r="U44" s="595"/>
      <c r="V44" s="595"/>
      <c r="W44" s="595"/>
    </row>
    <row r="45" spans="1:23" s="3" customFormat="1" ht="11.25" customHeight="1">
      <c r="A45" s="407" t="s">
        <v>228</v>
      </c>
      <c r="B45" s="96">
        <v>55.475622133121064</v>
      </c>
      <c r="C45" s="97">
        <v>39.345749406704535</v>
      </c>
      <c r="D45" s="97">
        <v>31.523532767087758</v>
      </c>
      <c r="E45" s="97">
        <v>42.034215367445476</v>
      </c>
      <c r="F45" s="97">
        <v>53.82830512875866</v>
      </c>
      <c r="G45" s="97">
        <v>37.264389095669685</v>
      </c>
      <c r="H45" s="97">
        <v>35.44417048294506</v>
      </c>
      <c r="I45" s="145">
        <v>36.96307666426808</v>
      </c>
      <c r="K45" s="596"/>
      <c r="L45" s="595"/>
      <c r="M45" s="595"/>
      <c r="N45" s="595"/>
      <c r="O45" s="595"/>
      <c r="P45" s="595"/>
      <c r="Q45" s="595"/>
      <c r="R45" s="595"/>
      <c r="S45" s="595"/>
      <c r="T45" s="595"/>
      <c r="U45" s="595"/>
      <c r="V45" s="595"/>
      <c r="W45" s="595"/>
    </row>
    <row r="46" spans="1:23" s="3" customFormat="1" ht="11.25" customHeight="1">
      <c r="A46" s="407" t="s">
        <v>367</v>
      </c>
      <c r="B46" s="96">
        <v>61.30159065796187</v>
      </c>
      <c r="C46" s="97">
        <v>55.13288049470949</v>
      </c>
      <c r="D46" s="97">
        <v>51.36252483873641</v>
      </c>
      <c r="E46" s="97">
        <v>52.02455249491425</v>
      </c>
      <c r="F46" s="97">
        <v>42.47131633309626</v>
      </c>
      <c r="G46" s="97">
        <v>53.719913652396734</v>
      </c>
      <c r="H46" s="97">
        <v>56.157680667521795</v>
      </c>
      <c r="I46" s="145">
        <v>54.140301356754605</v>
      </c>
      <c r="K46" s="596"/>
      <c r="L46" s="595"/>
      <c r="M46" s="595"/>
      <c r="N46" s="595"/>
      <c r="O46" s="595"/>
      <c r="P46" s="595"/>
      <c r="Q46" s="595"/>
      <c r="R46" s="595"/>
      <c r="S46" s="595"/>
      <c r="T46" s="595"/>
      <c r="U46" s="595"/>
      <c r="V46" s="595"/>
      <c r="W46" s="595"/>
    </row>
    <row r="47" spans="1:23" s="3" customFormat="1" ht="11.25" customHeight="1">
      <c r="A47" s="407" t="s">
        <v>368</v>
      </c>
      <c r="B47" s="96">
        <v>51.58793926026388</v>
      </c>
      <c r="C47" s="97">
        <v>42.81179866396317</v>
      </c>
      <c r="D47" s="97">
        <v>33.894388664981875</v>
      </c>
      <c r="E47" s="97">
        <v>27.547275098549946</v>
      </c>
      <c r="F47" s="97">
        <v>27.87709044028463</v>
      </c>
      <c r="G47" s="97">
        <v>36.388984756790975</v>
      </c>
      <c r="H47" s="97">
        <v>45.84578990242629</v>
      </c>
      <c r="I47" s="145">
        <v>37.732161070434834</v>
      </c>
      <c r="K47" s="596"/>
      <c r="L47" s="595"/>
      <c r="M47" s="595"/>
      <c r="N47" s="595"/>
      <c r="O47" s="595"/>
      <c r="P47" s="595"/>
      <c r="Q47" s="595"/>
      <c r="R47" s="595"/>
      <c r="S47" s="595"/>
      <c r="T47" s="595"/>
      <c r="U47" s="595"/>
      <c r="V47" s="595"/>
      <c r="W47" s="595"/>
    </row>
    <row r="48" spans="1:23" s="3" customFormat="1" ht="11.25" customHeight="1">
      <c r="A48" s="407" t="s">
        <v>19</v>
      </c>
      <c r="B48" s="96">
        <v>63.397155880475545</v>
      </c>
      <c r="C48" s="97">
        <v>54.98838486907124</v>
      </c>
      <c r="D48" s="97">
        <v>53.381541469588086</v>
      </c>
      <c r="E48" s="97">
        <v>56.22487756351514</v>
      </c>
      <c r="F48" s="97">
        <v>21.528730785448694</v>
      </c>
      <c r="G48" s="97">
        <v>54.936847192964514</v>
      </c>
      <c r="H48" s="97">
        <v>55.92518864594601</v>
      </c>
      <c r="I48" s="145">
        <v>55.13159652675004</v>
      </c>
      <c r="K48" s="596"/>
      <c r="L48" s="595"/>
      <c r="M48" s="595"/>
      <c r="N48" s="595"/>
      <c r="O48" s="595"/>
      <c r="P48" s="595"/>
      <c r="Q48" s="595"/>
      <c r="R48" s="595"/>
      <c r="S48" s="595"/>
      <c r="T48" s="595"/>
      <c r="U48" s="595"/>
      <c r="V48" s="595"/>
      <c r="W48" s="595"/>
    </row>
    <row r="49" spans="1:23" s="3" customFormat="1" ht="11.25" customHeight="1">
      <c r="A49" s="407" t="s">
        <v>264</v>
      </c>
      <c r="B49" s="96">
        <v>63.43939764497099</v>
      </c>
      <c r="C49" s="97">
        <v>53.67424471365527</v>
      </c>
      <c r="D49" s="97">
        <v>50.18696971078155</v>
      </c>
      <c r="E49" s="97">
        <v>54.15768568489402</v>
      </c>
      <c r="F49" s="97">
        <v>23.652007391740774</v>
      </c>
      <c r="G49" s="97">
        <v>52.58174068938315</v>
      </c>
      <c r="H49" s="97">
        <v>58.095068780314804</v>
      </c>
      <c r="I49" s="145">
        <v>53.54831776982578</v>
      </c>
      <c r="K49" s="596"/>
      <c r="L49" s="595"/>
      <c r="M49" s="595"/>
      <c r="N49" s="595"/>
      <c r="O49" s="595"/>
      <c r="P49" s="595"/>
      <c r="Q49" s="595"/>
      <c r="R49" s="595"/>
      <c r="S49" s="595"/>
      <c r="T49" s="595"/>
      <c r="U49" s="595"/>
      <c r="V49" s="595"/>
      <c r="W49" s="595"/>
    </row>
    <row r="50" spans="1:23" s="3" customFormat="1" ht="11.25" customHeight="1">
      <c r="A50" s="407" t="s">
        <v>369</v>
      </c>
      <c r="B50" s="96">
        <v>63.060308691479825</v>
      </c>
      <c r="C50" s="97">
        <v>63.18139708753614</v>
      </c>
      <c r="D50" s="97">
        <v>54.17047909858339</v>
      </c>
      <c r="E50" s="97">
        <v>54.989227661567384</v>
      </c>
      <c r="F50" s="97">
        <v>53.37229191563363</v>
      </c>
      <c r="G50" s="97">
        <v>57.612191850838734</v>
      </c>
      <c r="H50" s="97">
        <v>61.59347313743581</v>
      </c>
      <c r="I50" s="145">
        <v>58.39705760883563</v>
      </c>
      <c r="K50" s="596"/>
      <c r="L50" s="595"/>
      <c r="M50" s="595"/>
      <c r="N50" s="595"/>
      <c r="O50" s="595"/>
      <c r="P50" s="595"/>
      <c r="Q50" s="595"/>
      <c r="R50" s="595"/>
      <c r="S50" s="595"/>
      <c r="T50" s="595"/>
      <c r="U50" s="595"/>
      <c r="V50" s="595"/>
      <c r="W50" s="595"/>
    </row>
    <row r="51" spans="1:23" s="3" customFormat="1" ht="11.25" customHeight="1">
      <c r="A51" s="407" t="s">
        <v>25</v>
      </c>
      <c r="B51" s="96">
        <v>49.50999366281337</v>
      </c>
      <c r="C51" s="97">
        <v>46.25377149540796</v>
      </c>
      <c r="D51" s="97">
        <v>44.044428889946516</v>
      </c>
      <c r="E51" s="97">
        <v>32.47700419886325</v>
      </c>
      <c r="F51" s="97">
        <v>13.220314006518235</v>
      </c>
      <c r="G51" s="97">
        <v>43.98166144149296</v>
      </c>
      <c r="H51" s="97">
        <v>49.84432570951809</v>
      </c>
      <c r="I51" s="145">
        <v>44.647900991781064</v>
      </c>
      <c r="K51" s="596"/>
      <c r="L51" s="595"/>
      <c r="M51" s="595"/>
      <c r="N51" s="595"/>
      <c r="O51" s="595"/>
      <c r="P51" s="595"/>
      <c r="Q51" s="595"/>
      <c r="R51" s="595"/>
      <c r="S51" s="595"/>
      <c r="T51" s="595"/>
      <c r="U51" s="595"/>
      <c r="V51" s="595"/>
      <c r="W51" s="595"/>
    </row>
    <row r="52" spans="1:23" s="3" customFormat="1" ht="11.25" customHeight="1">
      <c r="A52" s="407" t="s">
        <v>396</v>
      </c>
      <c r="B52" s="96">
        <v>47.86640281495569</v>
      </c>
      <c r="C52" s="97">
        <v>40.3528732715151</v>
      </c>
      <c r="D52" s="97">
        <v>31.09991084612595</v>
      </c>
      <c r="E52" s="97">
        <v>31.22712755814584</v>
      </c>
      <c r="F52" s="97">
        <v>24.260335411540147</v>
      </c>
      <c r="G52" s="97">
        <v>33.655835370056145</v>
      </c>
      <c r="H52" s="97">
        <v>36.58121440787829</v>
      </c>
      <c r="I52" s="145">
        <v>34.05304967788288</v>
      </c>
      <c r="K52" s="596"/>
      <c r="L52" s="595"/>
      <c r="M52" s="595"/>
      <c r="N52" s="595"/>
      <c r="O52" s="595"/>
      <c r="P52" s="595"/>
      <c r="Q52" s="595"/>
      <c r="R52" s="595"/>
      <c r="S52" s="595"/>
      <c r="T52" s="595"/>
      <c r="U52" s="595"/>
      <c r="V52" s="595"/>
      <c r="W52" s="595"/>
    </row>
    <row r="53" spans="1:23" s="3" customFormat="1" ht="11.25" customHeight="1">
      <c r="A53" s="407" t="s">
        <v>26</v>
      </c>
      <c r="B53" s="96">
        <v>60.96738563686366</v>
      </c>
      <c r="C53" s="97">
        <v>45.8038506881041</v>
      </c>
      <c r="D53" s="97">
        <v>40.38665808226349</v>
      </c>
      <c r="E53" s="97">
        <v>42.32158668539478</v>
      </c>
      <c r="F53" s="97">
        <v>23.588575463161572</v>
      </c>
      <c r="G53" s="97">
        <v>43.20986042064113</v>
      </c>
      <c r="H53" s="97">
        <v>42.888314520704874</v>
      </c>
      <c r="I53" s="145">
        <v>43.162272214876054</v>
      </c>
      <c r="K53" s="596"/>
      <c r="L53" s="595"/>
      <c r="M53" s="595"/>
      <c r="N53" s="595"/>
      <c r="O53" s="595"/>
      <c r="P53" s="595"/>
      <c r="Q53" s="595"/>
      <c r="R53" s="595"/>
      <c r="S53" s="595"/>
      <c r="T53" s="595"/>
      <c r="U53" s="595"/>
      <c r="V53" s="595"/>
      <c r="W53" s="595"/>
    </row>
    <row r="54" spans="1:23" s="3" customFormat="1" ht="11.25" customHeight="1">
      <c r="A54" s="409" t="s">
        <v>8</v>
      </c>
      <c r="B54" s="31">
        <v>55.25847126522863</v>
      </c>
      <c r="C54" s="32">
        <v>43.97679651978514</v>
      </c>
      <c r="D54" s="32">
        <v>39.87337644124027</v>
      </c>
      <c r="E54" s="32">
        <v>39.981813892267375</v>
      </c>
      <c r="F54" s="32">
        <v>28.979855200609737</v>
      </c>
      <c r="G54" s="32">
        <v>41.57740914660684</v>
      </c>
      <c r="H54" s="32">
        <v>45.48716693902644</v>
      </c>
      <c r="I54" s="147">
        <v>42.232089260611815</v>
      </c>
      <c r="K54" s="596"/>
      <c r="L54" s="595"/>
      <c r="M54" s="595"/>
      <c r="N54" s="595"/>
      <c r="O54" s="595"/>
      <c r="P54" s="595"/>
      <c r="Q54" s="595"/>
      <c r="R54" s="595"/>
      <c r="S54" s="595"/>
      <c r="T54" s="595"/>
      <c r="U54" s="595"/>
      <c r="V54" s="595"/>
      <c r="W54" s="595"/>
    </row>
    <row r="55" spans="2:27" s="81" customFormat="1" ht="14.25">
      <c r="B55" s="118"/>
      <c r="C55" s="118"/>
      <c r="D55" s="118"/>
      <c r="E55" s="118"/>
      <c r="F55" s="118"/>
      <c r="G55" s="118"/>
      <c r="H55" s="118"/>
      <c r="I55" s="118"/>
      <c r="K55" s="596"/>
      <c r="L55" s="595"/>
      <c r="M55" s="595"/>
      <c r="N55" s="595"/>
      <c r="O55" s="595"/>
      <c r="P55" s="595"/>
      <c r="Q55" s="595"/>
      <c r="R55" s="595"/>
      <c r="S55" s="595"/>
      <c r="T55" s="595"/>
      <c r="U55" s="595"/>
      <c r="V55" s="595"/>
      <c r="W55" s="595"/>
      <c r="X55" s="3"/>
      <c r="Y55" s="3"/>
      <c r="Z55" s="3"/>
      <c r="AA55" s="3"/>
    </row>
    <row r="56" spans="1:27" s="81" customFormat="1" ht="14.25">
      <c r="A56" s="3" t="s">
        <v>6</v>
      </c>
      <c r="B56" s="118"/>
      <c r="C56" s="118"/>
      <c r="D56" s="118"/>
      <c r="E56" s="118"/>
      <c r="F56" s="172"/>
      <c r="G56" s="172"/>
      <c r="H56" s="118"/>
      <c r="I56" s="118"/>
      <c r="K56" s="596"/>
      <c r="L56" s="595"/>
      <c r="M56" s="595"/>
      <c r="N56" s="595"/>
      <c r="O56" s="595"/>
      <c r="P56" s="595"/>
      <c r="Q56" s="595"/>
      <c r="R56" s="595"/>
      <c r="S56" s="595"/>
      <c r="T56" s="595"/>
      <c r="U56" s="595"/>
      <c r="V56" s="595"/>
      <c r="W56" s="595"/>
      <c r="X56" s="3"/>
      <c r="Y56" s="3"/>
      <c r="Z56" s="3"/>
      <c r="AA56" s="3"/>
    </row>
    <row r="57" spans="1:19" ht="14.25">
      <c r="A57" s="710" t="s">
        <v>411</v>
      </c>
      <c r="Q57" s="595"/>
      <c r="R57" s="595"/>
      <c r="S57" s="595"/>
    </row>
    <row r="58" spans="2:23" s="81" customFormat="1" ht="14.25">
      <c r="B58" s="118"/>
      <c r="C58" s="118"/>
      <c r="D58" s="118"/>
      <c r="E58" s="118"/>
      <c r="F58" s="118"/>
      <c r="G58" s="118"/>
      <c r="H58" s="118"/>
      <c r="I58" s="118"/>
      <c r="L58" s="594"/>
      <c r="M58" s="594"/>
      <c r="N58" s="594"/>
      <c r="O58" s="594"/>
      <c r="P58" s="594"/>
      <c r="Q58" s="595"/>
      <c r="R58" s="595"/>
      <c r="S58" s="595"/>
      <c r="T58" s="594"/>
      <c r="U58" s="594"/>
      <c r="V58" s="594"/>
      <c r="W58" s="594"/>
    </row>
    <row r="59" spans="2:23" s="81" customFormat="1" ht="14.25">
      <c r="B59" s="118"/>
      <c r="C59" s="118"/>
      <c r="D59" s="118"/>
      <c r="E59" s="118"/>
      <c r="F59" s="118"/>
      <c r="G59" s="118"/>
      <c r="H59" s="118"/>
      <c r="I59" s="118"/>
      <c r="L59" s="594"/>
      <c r="M59" s="594"/>
      <c r="N59" s="594"/>
      <c r="O59" s="594"/>
      <c r="P59" s="594"/>
      <c r="Q59" s="595"/>
      <c r="R59" s="595"/>
      <c r="S59" s="595"/>
      <c r="T59" s="594"/>
      <c r="U59" s="594"/>
      <c r="V59" s="594"/>
      <c r="W59" s="594"/>
    </row>
    <row r="60" spans="2:23" s="81" customFormat="1" ht="14.25">
      <c r="B60" s="118"/>
      <c r="C60" s="118"/>
      <c r="D60" s="118"/>
      <c r="E60" s="118"/>
      <c r="F60" s="118"/>
      <c r="G60" s="118"/>
      <c r="H60" s="118"/>
      <c r="I60" s="118"/>
      <c r="L60" s="595"/>
      <c r="M60" s="595"/>
      <c r="N60" s="595"/>
      <c r="O60" s="595"/>
      <c r="P60" s="595"/>
      <c r="Q60" s="595"/>
      <c r="R60" s="595"/>
      <c r="S60" s="595"/>
      <c r="T60" s="595"/>
      <c r="U60" s="595"/>
      <c r="V60" s="595"/>
      <c r="W60" s="595"/>
    </row>
    <row r="61" spans="2:23" s="81" customFormat="1" ht="14.25">
      <c r="B61" s="118"/>
      <c r="C61" s="118"/>
      <c r="D61" s="118"/>
      <c r="E61" s="118"/>
      <c r="F61" s="118"/>
      <c r="G61" s="118"/>
      <c r="H61" s="118"/>
      <c r="I61" s="118"/>
      <c r="L61" s="595"/>
      <c r="M61" s="595"/>
      <c r="N61" s="595"/>
      <c r="O61" s="595"/>
      <c r="P61" s="595"/>
      <c r="Q61" s="595"/>
      <c r="R61" s="595"/>
      <c r="S61" s="595"/>
      <c r="T61" s="595"/>
      <c r="U61" s="595"/>
      <c r="V61" s="595"/>
      <c r="W61" s="595"/>
    </row>
    <row r="62" spans="2:23" s="81" customFormat="1" ht="14.25">
      <c r="B62" s="118"/>
      <c r="C62" s="118"/>
      <c r="D62" s="118"/>
      <c r="E62" s="118"/>
      <c r="F62" s="118"/>
      <c r="G62" s="118"/>
      <c r="H62" s="118"/>
      <c r="I62" s="118"/>
      <c r="L62" s="595"/>
      <c r="M62" s="595"/>
      <c r="N62" s="595"/>
      <c r="O62" s="595"/>
      <c r="P62" s="595"/>
      <c r="Q62" s="595"/>
      <c r="R62" s="595"/>
      <c r="S62" s="595"/>
      <c r="T62" s="595"/>
      <c r="U62" s="595"/>
      <c r="V62" s="595"/>
      <c r="W62" s="595"/>
    </row>
    <row r="63" spans="2:23" s="81" customFormat="1" ht="14.25">
      <c r="B63" s="118"/>
      <c r="C63" s="118"/>
      <c r="D63" s="118"/>
      <c r="E63" s="118"/>
      <c r="F63" s="118"/>
      <c r="G63" s="118"/>
      <c r="H63" s="118"/>
      <c r="I63" s="118"/>
      <c r="L63" s="595"/>
      <c r="M63" s="595"/>
      <c r="N63" s="595"/>
      <c r="O63" s="595"/>
      <c r="P63" s="595"/>
      <c r="Q63" s="595"/>
      <c r="R63" s="595"/>
      <c r="S63" s="595"/>
      <c r="T63" s="595"/>
      <c r="U63" s="595"/>
      <c r="V63" s="595"/>
      <c r="W63" s="595"/>
    </row>
    <row r="64" spans="2:23" s="81" customFormat="1" ht="14.25">
      <c r="B64" s="118"/>
      <c r="C64" s="118"/>
      <c r="D64" s="118"/>
      <c r="E64" s="118"/>
      <c r="F64" s="118"/>
      <c r="G64" s="118"/>
      <c r="H64" s="118"/>
      <c r="I64" s="118"/>
      <c r="L64" s="595"/>
      <c r="M64" s="595"/>
      <c r="N64" s="595"/>
      <c r="O64" s="595"/>
      <c r="P64" s="595"/>
      <c r="Q64" s="595"/>
      <c r="R64" s="595"/>
      <c r="S64" s="595"/>
      <c r="T64" s="595"/>
      <c r="U64" s="595"/>
      <c r="V64" s="595"/>
      <c r="W64" s="595"/>
    </row>
    <row r="65" spans="2:23" s="81" customFormat="1" ht="14.25">
      <c r="B65" s="118"/>
      <c r="C65" s="118"/>
      <c r="D65" s="118"/>
      <c r="E65" s="118"/>
      <c r="F65" s="118"/>
      <c r="G65" s="118"/>
      <c r="H65" s="118"/>
      <c r="I65" s="118"/>
      <c r="L65" s="595"/>
      <c r="M65" s="595"/>
      <c r="N65" s="595"/>
      <c r="O65" s="595"/>
      <c r="P65" s="595"/>
      <c r="Q65" s="595"/>
      <c r="R65" s="595"/>
      <c r="S65" s="595"/>
      <c r="T65" s="595"/>
      <c r="U65" s="595"/>
      <c r="V65" s="595"/>
      <c r="W65" s="595"/>
    </row>
    <row r="66" spans="2:23" s="81" customFormat="1" ht="14.25">
      <c r="B66" s="118"/>
      <c r="C66" s="118"/>
      <c r="D66" s="118"/>
      <c r="E66" s="118"/>
      <c r="F66" s="118"/>
      <c r="G66" s="118"/>
      <c r="H66" s="118"/>
      <c r="I66" s="118"/>
      <c r="L66" s="595"/>
      <c r="M66" s="595"/>
      <c r="N66" s="595"/>
      <c r="O66" s="595"/>
      <c r="P66" s="595"/>
      <c r="Q66" s="595"/>
      <c r="R66" s="595"/>
      <c r="S66" s="595"/>
      <c r="T66" s="595"/>
      <c r="U66" s="595"/>
      <c r="V66" s="595"/>
      <c r="W66" s="595"/>
    </row>
    <row r="67" spans="2:23" s="81" customFormat="1" ht="14.25">
      <c r="B67" s="118"/>
      <c r="C67" s="118"/>
      <c r="D67" s="118"/>
      <c r="E67" s="118"/>
      <c r="F67" s="118"/>
      <c r="G67" s="118"/>
      <c r="H67" s="118"/>
      <c r="I67" s="118"/>
      <c r="L67" s="595"/>
      <c r="M67" s="595"/>
      <c r="N67" s="595"/>
      <c r="O67" s="595"/>
      <c r="P67" s="595"/>
      <c r="Q67" s="595"/>
      <c r="R67" s="595"/>
      <c r="S67" s="595"/>
      <c r="T67" s="595"/>
      <c r="U67" s="595"/>
      <c r="V67" s="595"/>
      <c r="W67" s="595"/>
    </row>
    <row r="68" spans="2:23" s="81" customFormat="1" ht="14.25">
      <c r="B68" s="118"/>
      <c r="C68" s="118"/>
      <c r="D68" s="118"/>
      <c r="E68" s="118"/>
      <c r="F68" s="118"/>
      <c r="G68" s="118"/>
      <c r="H68" s="118"/>
      <c r="I68" s="118"/>
      <c r="L68" s="595"/>
      <c r="M68" s="595"/>
      <c r="N68" s="595"/>
      <c r="O68" s="595"/>
      <c r="P68" s="595"/>
      <c r="Q68" s="595"/>
      <c r="R68" s="595"/>
      <c r="S68" s="595"/>
      <c r="T68" s="595"/>
      <c r="U68" s="595"/>
      <c r="V68" s="595"/>
      <c r="W68" s="595"/>
    </row>
    <row r="69" spans="2:23" s="81" customFormat="1" ht="14.25">
      <c r="B69" s="118"/>
      <c r="C69" s="118"/>
      <c r="D69" s="118"/>
      <c r="E69" s="118"/>
      <c r="F69" s="118"/>
      <c r="G69" s="118"/>
      <c r="H69" s="118"/>
      <c r="I69" s="118"/>
      <c r="L69" s="595"/>
      <c r="M69" s="595"/>
      <c r="N69" s="595"/>
      <c r="O69" s="595"/>
      <c r="P69" s="595"/>
      <c r="Q69" s="595"/>
      <c r="R69" s="595"/>
      <c r="S69" s="595"/>
      <c r="T69" s="595"/>
      <c r="U69" s="595"/>
      <c r="V69" s="595"/>
      <c r="W69" s="595"/>
    </row>
    <row r="70" spans="2:23" s="81" customFormat="1" ht="14.25">
      <c r="B70" s="118"/>
      <c r="C70" s="118"/>
      <c r="D70" s="118"/>
      <c r="E70" s="118"/>
      <c r="F70" s="118"/>
      <c r="G70" s="118"/>
      <c r="H70" s="118"/>
      <c r="I70" s="118"/>
      <c r="L70" s="595"/>
      <c r="M70" s="595"/>
      <c r="N70" s="595"/>
      <c r="O70" s="595"/>
      <c r="P70" s="595"/>
      <c r="Q70" s="595"/>
      <c r="R70" s="595"/>
      <c r="S70" s="595"/>
      <c r="T70" s="595"/>
      <c r="U70" s="595"/>
      <c r="V70" s="595"/>
      <c r="W70" s="595"/>
    </row>
    <row r="71" spans="2:23" s="81" customFormat="1" ht="14.25">
      <c r="B71" s="118"/>
      <c r="C71" s="118"/>
      <c r="D71" s="118"/>
      <c r="E71" s="118"/>
      <c r="F71" s="118"/>
      <c r="G71" s="118"/>
      <c r="H71" s="118"/>
      <c r="I71" s="118"/>
      <c r="L71" s="595"/>
      <c r="M71" s="595"/>
      <c r="N71" s="595"/>
      <c r="O71" s="595"/>
      <c r="P71" s="595"/>
      <c r="Q71" s="595"/>
      <c r="R71" s="595"/>
      <c r="S71" s="595"/>
      <c r="T71" s="595"/>
      <c r="U71" s="595"/>
      <c r="V71" s="595"/>
      <c r="W71" s="595"/>
    </row>
    <row r="72" spans="2:23" s="81" customFormat="1" ht="14.25">
      <c r="B72" s="118"/>
      <c r="C72" s="118"/>
      <c r="D72" s="118"/>
      <c r="E72" s="118"/>
      <c r="F72" s="118"/>
      <c r="G72" s="118"/>
      <c r="H72" s="118"/>
      <c r="I72" s="118"/>
      <c r="L72" s="595"/>
      <c r="M72" s="595"/>
      <c r="N72" s="595"/>
      <c r="O72" s="595"/>
      <c r="P72" s="595"/>
      <c r="Q72" s="595"/>
      <c r="R72" s="595"/>
      <c r="S72" s="595"/>
      <c r="T72" s="595"/>
      <c r="U72" s="595"/>
      <c r="V72" s="595"/>
      <c r="W72" s="595"/>
    </row>
    <row r="73" spans="2:23" s="81" customFormat="1" ht="14.25">
      <c r="B73" s="118"/>
      <c r="C73" s="118"/>
      <c r="D73" s="118"/>
      <c r="E73" s="118"/>
      <c r="F73" s="118"/>
      <c r="G73" s="118"/>
      <c r="H73" s="118"/>
      <c r="I73" s="118"/>
      <c r="L73" s="595"/>
      <c r="M73" s="595"/>
      <c r="N73" s="595"/>
      <c r="O73" s="595"/>
      <c r="P73" s="595"/>
      <c r="Q73" s="595"/>
      <c r="R73" s="595"/>
      <c r="S73" s="595"/>
      <c r="T73" s="595"/>
      <c r="U73" s="595"/>
      <c r="V73" s="595"/>
      <c r="W73" s="595"/>
    </row>
    <row r="74" spans="2:23" s="81" customFormat="1" ht="14.25">
      <c r="B74" s="118"/>
      <c r="C74" s="118"/>
      <c r="D74" s="118"/>
      <c r="E74" s="118"/>
      <c r="F74" s="118"/>
      <c r="G74" s="118"/>
      <c r="H74" s="118"/>
      <c r="I74" s="118"/>
      <c r="L74" s="595"/>
      <c r="M74" s="595"/>
      <c r="N74" s="595"/>
      <c r="O74" s="595"/>
      <c r="P74" s="595"/>
      <c r="Q74" s="595"/>
      <c r="R74" s="595"/>
      <c r="S74" s="595"/>
      <c r="T74" s="595"/>
      <c r="U74" s="595"/>
      <c r="V74" s="595"/>
      <c r="W74" s="595"/>
    </row>
    <row r="75" spans="2:23" s="81" customFormat="1" ht="14.25">
      <c r="B75" s="118"/>
      <c r="C75" s="118"/>
      <c r="D75" s="118"/>
      <c r="E75" s="118"/>
      <c r="F75" s="118"/>
      <c r="G75" s="118"/>
      <c r="H75" s="118"/>
      <c r="I75" s="118"/>
      <c r="L75" s="595"/>
      <c r="M75" s="595"/>
      <c r="N75" s="595"/>
      <c r="O75" s="595"/>
      <c r="P75" s="595"/>
      <c r="Q75" s="595"/>
      <c r="R75" s="595"/>
      <c r="S75" s="595"/>
      <c r="T75" s="595"/>
      <c r="U75" s="595"/>
      <c r="V75" s="595"/>
      <c r="W75" s="595"/>
    </row>
    <row r="76" spans="2:23" s="81" customFormat="1" ht="14.25">
      <c r="B76" s="118"/>
      <c r="C76" s="118"/>
      <c r="D76" s="118"/>
      <c r="E76" s="118"/>
      <c r="F76" s="118"/>
      <c r="G76" s="118"/>
      <c r="H76" s="118"/>
      <c r="I76" s="118"/>
      <c r="L76" s="595"/>
      <c r="M76" s="595"/>
      <c r="N76" s="595"/>
      <c r="O76" s="595"/>
      <c r="P76" s="595"/>
      <c r="Q76" s="595"/>
      <c r="R76" s="595"/>
      <c r="S76" s="595"/>
      <c r="T76" s="595"/>
      <c r="U76" s="595"/>
      <c r="V76" s="595"/>
      <c r="W76" s="595"/>
    </row>
    <row r="77" spans="2:23" s="81" customFormat="1" ht="14.25">
      <c r="B77" s="118"/>
      <c r="C77" s="118"/>
      <c r="D77" s="118"/>
      <c r="E77" s="118"/>
      <c r="F77" s="118"/>
      <c r="G77" s="118"/>
      <c r="H77" s="118"/>
      <c r="I77" s="118"/>
      <c r="L77" s="595"/>
      <c r="M77" s="595"/>
      <c r="N77" s="595"/>
      <c r="O77" s="595"/>
      <c r="P77" s="595"/>
      <c r="Q77" s="595"/>
      <c r="R77" s="595"/>
      <c r="S77" s="595"/>
      <c r="T77" s="595"/>
      <c r="U77" s="595"/>
      <c r="V77" s="595"/>
      <c r="W77" s="595"/>
    </row>
    <row r="78" spans="2:23" s="81" customFormat="1" ht="14.25">
      <c r="B78" s="118"/>
      <c r="C78" s="118"/>
      <c r="D78" s="118"/>
      <c r="E78" s="118"/>
      <c r="F78" s="118"/>
      <c r="G78" s="118"/>
      <c r="H78" s="118"/>
      <c r="I78" s="118"/>
      <c r="L78" s="595"/>
      <c r="M78" s="595"/>
      <c r="N78" s="595"/>
      <c r="O78" s="595"/>
      <c r="P78" s="595"/>
      <c r="Q78" s="595"/>
      <c r="R78" s="595"/>
      <c r="S78" s="595"/>
      <c r="T78" s="595"/>
      <c r="U78" s="595"/>
      <c r="V78" s="595"/>
      <c r="W78" s="595"/>
    </row>
    <row r="79" spans="12:23" ht="14.25">
      <c r="L79" s="595"/>
      <c r="M79" s="595"/>
      <c r="N79" s="595"/>
      <c r="O79" s="595"/>
      <c r="P79" s="595"/>
      <c r="Q79" s="595"/>
      <c r="R79" s="595"/>
      <c r="S79" s="595"/>
      <c r="T79" s="595"/>
      <c r="U79" s="595"/>
      <c r="V79" s="595"/>
      <c r="W79" s="595"/>
    </row>
    <row r="80" spans="2:23" s="81" customFormat="1" ht="14.25">
      <c r="B80" s="30"/>
      <c r="C80" s="30"/>
      <c r="D80" s="30"/>
      <c r="E80" s="30"/>
      <c r="F80" s="30"/>
      <c r="G80" s="30"/>
      <c r="H80" s="30"/>
      <c r="I80" s="122"/>
      <c r="L80" s="595"/>
      <c r="M80" s="595"/>
      <c r="N80" s="595"/>
      <c r="O80" s="595"/>
      <c r="P80" s="595"/>
      <c r="Q80" s="595"/>
      <c r="R80" s="595"/>
      <c r="S80" s="595"/>
      <c r="T80" s="595"/>
      <c r="U80" s="595"/>
      <c r="V80" s="595"/>
      <c r="W80" s="595"/>
    </row>
    <row r="81" spans="12:23" ht="14.25">
      <c r="L81" s="595"/>
      <c r="M81" s="595"/>
      <c r="N81" s="595"/>
      <c r="O81" s="595"/>
      <c r="P81" s="595"/>
      <c r="Q81" s="595"/>
      <c r="R81" s="595"/>
      <c r="S81" s="595"/>
      <c r="T81" s="595"/>
      <c r="U81" s="595"/>
      <c r="V81" s="595"/>
      <c r="W81" s="595"/>
    </row>
    <row r="82" spans="12:23" ht="14.25">
      <c r="L82" s="595"/>
      <c r="M82" s="595"/>
      <c r="N82" s="595"/>
      <c r="O82" s="595"/>
      <c r="P82" s="595"/>
      <c r="Q82" s="595"/>
      <c r="R82" s="595"/>
      <c r="S82" s="595"/>
      <c r="T82" s="595"/>
      <c r="U82" s="595"/>
      <c r="V82" s="595"/>
      <c r="W82" s="595"/>
    </row>
  </sheetData>
  <sheetProtection/>
  <mergeCells count="4">
    <mergeCell ref="A3:A4"/>
    <mergeCell ref="B3:I3"/>
    <mergeCell ref="A30:A31"/>
    <mergeCell ref="B30:I30"/>
  </mergeCells>
  <conditionalFormatting sqref="B5:H26 B32:H53">
    <cfRule type="expression" priority="1" dxfId="0" stopIfTrue="1">
      <formula>ISERROR(B5)</formula>
    </cfRule>
  </conditionalFormatting>
  <hyperlinks>
    <hyperlink ref="J1" location="Sommaire!A1" display="Sommaire"/>
  </hyperlinks>
  <printOptions/>
  <pageMargins left="0" right="0" top="0.984251968503937" bottom="0.984251968503937" header="0.5118110236220472" footer="0.5118110236220472"/>
  <pageSetup fitToHeight="1" fitToWidth="1" horizontalDpi="600" verticalDpi="600" orientation="portrait" paperSize="9" scale="80" r:id="rId1"/>
  <headerFooter alignWithMargins="0">
    <oddFooter>&amp;C&amp;F
&amp;A&amp;R&amp;D</oddFooter>
  </headerFooter>
  <rowBreaks count="1" manualBreakCount="1">
    <brk id="54"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W86"/>
  <sheetViews>
    <sheetView showGridLines="0" zoomScalePageLayoutView="0" workbookViewId="0" topLeftCell="A1">
      <selection activeCell="X1" sqref="X1:AB16384"/>
    </sheetView>
  </sheetViews>
  <sheetFormatPr defaultColWidth="11.421875" defaultRowHeight="12.75"/>
  <cols>
    <col min="1" max="1" width="22.57421875" style="8" customWidth="1"/>
    <col min="2" max="2" width="12.28125" style="102" bestFit="1" customWidth="1"/>
    <col min="3" max="3" width="11.28125" style="102" bestFit="1" customWidth="1"/>
    <col min="4" max="5" width="12.28125" style="102" bestFit="1" customWidth="1"/>
    <col min="6" max="6" width="13.28125" style="102" bestFit="1" customWidth="1"/>
    <col min="7" max="9" width="12.28125" style="102" bestFit="1" customWidth="1"/>
    <col min="10" max="11" width="13.28125" style="102" bestFit="1" customWidth="1"/>
    <col min="12" max="16384" width="11.57421875" style="8" customWidth="1"/>
  </cols>
  <sheetData>
    <row r="1" spans="1:11" s="321" customFormat="1" ht="12">
      <c r="A1" s="223" t="s">
        <v>477</v>
      </c>
      <c r="B1" s="340"/>
      <c r="C1" s="340"/>
      <c r="D1" s="340"/>
      <c r="E1" s="340"/>
      <c r="F1" s="340"/>
      <c r="G1" s="340"/>
      <c r="H1" s="340"/>
      <c r="I1" s="340"/>
      <c r="J1" s="340"/>
      <c r="K1" s="322" t="s">
        <v>363</v>
      </c>
    </row>
    <row r="2" spans="2:11" s="321" customFormat="1" ht="7.5" customHeight="1">
      <c r="B2" s="340"/>
      <c r="C2" s="340"/>
      <c r="D2" s="340"/>
      <c r="E2" s="340"/>
      <c r="F2" s="340"/>
      <c r="G2" s="340"/>
      <c r="H2" s="340"/>
      <c r="I2" s="340"/>
      <c r="J2" s="340"/>
      <c r="K2" s="340"/>
    </row>
    <row r="3" spans="1:23" s="3" customFormat="1" ht="12.75" customHeight="1">
      <c r="A3" s="896" t="s">
        <v>7</v>
      </c>
      <c r="B3" s="903" t="s">
        <v>270</v>
      </c>
      <c r="C3" s="903"/>
      <c r="D3" s="903"/>
      <c r="E3" s="903"/>
      <c r="F3" s="904"/>
      <c r="G3" s="924" t="s">
        <v>271</v>
      </c>
      <c r="H3" s="903"/>
      <c r="I3" s="903"/>
      <c r="J3" s="903"/>
      <c r="K3" s="905"/>
      <c r="M3" s="597"/>
      <c r="N3" s="597"/>
      <c r="O3" s="597"/>
      <c r="P3" s="597"/>
      <c r="Q3" s="597"/>
      <c r="R3" s="597"/>
      <c r="S3" s="597"/>
      <c r="T3" s="597"/>
      <c r="U3" s="597"/>
      <c r="V3" s="597"/>
      <c r="W3" s="597"/>
    </row>
    <row r="4" spans="1:23" s="3" customFormat="1" ht="12.75" customHeight="1">
      <c r="A4" s="897"/>
      <c r="B4" s="23" t="s">
        <v>29</v>
      </c>
      <c r="C4" s="23" t="s">
        <v>30</v>
      </c>
      <c r="D4" s="23" t="s">
        <v>27</v>
      </c>
      <c r="E4" s="23" t="s">
        <v>28</v>
      </c>
      <c r="F4" s="157" t="s">
        <v>8</v>
      </c>
      <c r="G4" s="22" t="s">
        <v>29</v>
      </c>
      <c r="H4" s="23" t="s">
        <v>30</v>
      </c>
      <c r="I4" s="23" t="s">
        <v>27</v>
      </c>
      <c r="J4" s="23" t="s">
        <v>28</v>
      </c>
      <c r="K4" s="70" t="s">
        <v>8</v>
      </c>
      <c r="M4" s="688"/>
      <c r="N4" s="597"/>
      <c r="O4" s="597"/>
      <c r="P4" s="597"/>
      <c r="Q4" s="597"/>
      <c r="R4" s="597"/>
      <c r="S4" s="597"/>
      <c r="T4" s="597"/>
      <c r="U4" s="597"/>
      <c r="V4" s="597"/>
      <c r="W4" s="597"/>
    </row>
    <row r="5" spans="1:23" s="3" customFormat="1" ht="14.25">
      <c r="A5" s="407" t="s">
        <v>9</v>
      </c>
      <c r="B5" s="158"/>
      <c r="C5" s="158">
        <v>821764.6034305346</v>
      </c>
      <c r="D5" s="158">
        <v>352266.6301527912</v>
      </c>
      <c r="E5" s="158">
        <v>2607136.868560881</v>
      </c>
      <c r="F5" s="173">
        <v>3781168.102144207</v>
      </c>
      <c r="G5" s="159"/>
      <c r="H5" s="158">
        <v>1470474.7605051254</v>
      </c>
      <c r="I5" s="158">
        <v>587243.7382695903</v>
      </c>
      <c r="J5" s="158">
        <v>4324694.616292635</v>
      </c>
      <c r="K5" s="173">
        <v>6382413.115067351</v>
      </c>
      <c r="M5" s="599"/>
      <c r="N5" s="598"/>
      <c r="O5" s="598"/>
      <c r="P5" s="598"/>
      <c r="Q5" s="598"/>
      <c r="R5" s="598"/>
      <c r="S5" s="598"/>
      <c r="T5" s="598"/>
      <c r="U5" s="598"/>
      <c r="V5" s="598"/>
      <c r="W5" s="598"/>
    </row>
    <row r="6" spans="1:23" s="3" customFormat="1" ht="14.25">
      <c r="A6" s="407" t="s">
        <v>10</v>
      </c>
      <c r="B6" s="75">
        <v>1297786.5836461682</v>
      </c>
      <c r="C6" s="75">
        <v>179569.35395205996</v>
      </c>
      <c r="D6" s="75">
        <v>563187.2618863926</v>
      </c>
      <c r="E6" s="75">
        <v>2867969.6870981646</v>
      </c>
      <c r="F6" s="174">
        <v>4908512.886582785</v>
      </c>
      <c r="G6" s="160">
        <v>2482387.4709384525</v>
      </c>
      <c r="H6" s="75">
        <v>329187.0173488272</v>
      </c>
      <c r="I6" s="75">
        <v>1034100.2436063655</v>
      </c>
      <c r="J6" s="75">
        <v>4811999.191060466</v>
      </c>
      <c r="K6" s="174">
        <v>8657673.922954112</v>
      </c>
      <c r="M6" s="599"/>
      <c r="N6" s="598"/>
      <c r="O6" s="598"/>
      <c r="P6" s="598"/>
      <c r="Q6" s="598"/>
      <c r="R6" s="598"/>
      <c r="S6" s="598"/>
      <c r="T6" s="598"/>
      <c r="U6" s="598"/>
      <c r="V6" s="598"/>
      <c r="W6" s="598"/>
    </row>
    <row r="7" spans="1:23" s="3" customFormat="1" ht="14.25">
      <c r="A7" s="407" t="s">
        <v>11</v>
      </c>
      <c r="B7" s="75"/>
      <c r="C7" s="75">
        <v>2134341.651226987</v>
      </c>
      <c r="D7" s="75"/>
      <c r="E7" s="75"/>
      <c r="F7" s="174">
        <v>2134341.651226987</v>
      </c>
      <c r="G7" s="160"/>
      <c r="H7" s="75">
        <v>3434067.2646365818</v>
      </c>
      <c r="I7" s="75"/>
      <c r="J7" s="75"/>
      <c r="K7" s="174">
        <v>3434067.2646365818</v>
      </c>
      <c r="M7" s="599"/>
      <c r="N7" s="598"/>
      <c r="O7" s="598"/>
      <c r="P7" s="598"/>
      <c r="Q7" s="598"/>
      <c r="R7" s="598"/>
      <c r="S7" s="598"/>
      <c r="T7" s="598"/>
      <c r="U7" s="598"/>
      <c r="V7" s="598"/>
      <c r="W7" s="598"/>
    </row>
    <row r="8" spans="1:23" s="3" customFormat="1" ht="14.25">
      <c r="A8" s="407" t="s">
        <v>13</v>
      </c>
      <c r="B8" s="75"/>
      <c r="C8" s="75">
        <v>179981.34394440116</v>
      </c>
      <c r="D8" s="75">
        <v>1081865.9074018563</v>
      </c>
      <c r="E8" s="75">
        <v>2258144.11376247</v>
      </c>
      <c r="F8" s="174">
        <v>3519991.3651087275</v>
      </c>
      <c r="G8" s="160"/>
      <c r="H8" s="75">
        <v>252501.61463489078</v>
      </c>
      <c r="I8" s="75">
        <v>1436139.9376651521</v>
      </c>
      <c r="J8" s="75">
        <v>3078369.479863895</v>
      </c>
      <c r="K8" s="174">
        <v>4767011.0321639385</v>
      </c>
      <c r="M8" s="599"/>
      <c r="N8" s="598"/>
      <c r="O8" s="598"/>
      <c r="P8" s="598"/>
      <c r="Q8" s="598"/>
      <c r="R8" s="598"/>
      <c r="S8" s="598"/>
      <c r="T8" s="598"/>
      <c r="U8" s="598"/>
      <c r="V8" s="598"/>
      <c r="W8" s="598"/>
    </row>
    <row r="9" spans="1:23" s="3" customFormat="1" ht="14.25">
      <c r="A9" s="407" t="s">
        <v>14</v>
      </c>
      <c r="B9" s="75">
        <v>2458551.5839085556</v>
      </c>
      <c r="C9" s="75"/>
      <c r="D9" s="75">
        <v>336256.2776522639</v>
      </c>
      <c r="E9" s="75">
        <v>1257995.6893781393</v>
      </c>
      <c r="F9" s="174">
        <v>4052803.5509389592</v>
      </c>
      <c r="G9" s="160">
        <v>4437866.073454302</v>
      </c>
      <c r="H9" s="75"/>
      <c r="I9" s="75">
        <v>520206.2543959134</v>
      </c>
      <c r="J9" s="75">
        <v>1909696.1441825405</v>
      </c>
      <c r="K9" s="174">
        <v>6867768.472032756</v>
      </c>
      <c r="M9" s="599"/>
      <c r="N9" s="598"/>
      <c r="O9" s="598"/>
      <c r="P9" s="598"/>
      <c r="Q9" s="598"/>
      <c r="R9" s="598"/>
      <c r="S9" s="598"/>
      <c r="T9" s="598"/>
      <c r="U9" s="598"/>
      <c r="V9" s="598"/>
      <c r="W9" s="598"/>
    </row>
    <row r="10" spans="1:23" s="3" customFormat="1" ht="14.25">
      <c r="A10" s="407" t="s">
        <v>15</v>
      </c>
      <c r="B10" s="75"/>
      <c r="C10" s="75"/>
      <c r="D10" s="75">
        <v>902579.2725381177</v>
      </c>
      <c r="E10" s="75">
        <v>3003927.9139027144</v>
      </c>
      <c r="F10" s="174">
        <v>3906507.186440832</v>
      </c>
      <c r="G10" s="160"/>
      <c r="H10" s="75"/>
      <c r="I10" s="75">
        <v>1291736.8362329658</v>
      </c>
      <c r="J10" s="75">
        <v>4273237.4145076</v>
      </c>
      <c r="K10" s="174">
        <v>5564974.250740565</v>
      </c>
      <c r="M10" s="599"/>
      <c r="N10" s="598"/>
      <c r="O10" s="598"/>
      <c r="P10" s="598"/>
      <c r="Q10" s="598"/>
      <c r="R10" s="598"/>
      <c r="S10" s="598"/>
      <c r="T10" s="598"/>
      <c r="U10" s="598"/>
      <c r="V10" s="598"/>
      <c r="W10" s="598"/>
    </row>
    <row r="11" spans="1:23" s="3" customFormat="1" ht="14.25">
      <c r="A11" s="407" t="s">
        <v>16</v>
      </c>
      <c r="B11" s="75"/>
      <c r="C11" s="75"/>
      <c r="D11" s="75">
        <v>424670.7250940004</v>
      </c>
      <c r="E11" s="75">
        <v>1582853.0312439888</v>
      </c>
      <c r="F11" s="174">
        <v>2007523.7563379891</v>
      </c>
      <c r="G11" s="160"/>
      <c r="H11" s="75"/>
      <c r="I11" s="75">
        <v>617935.5766445921</v>
      </c>
      <c r="J11" s="75">
        <v>2262628.1109044584</v>
      </c>
      <c r="K11" s="174">
        <v>2880563.6875490504</v>
      </c>
      <c r="M11" s="599"/>
      <c r="N11" s="598"/>
      <c r="O11" s="598"/>
      <c r="P11" s="598"/>
      <c r="Q11" s="598"/>
      <c r="R11" s="598"/>
      <c r="S11" s="598"/>
      <c r="T11" s="598"/>
      <c r="U11" s="598"/>
      <c r="V11" s="598"/>
      <c r="W11" s="598"/>
    </row>
    <row r="12" spans="1:23" s="3" customFormat="1" ht="14.25">
      <c r="A12" s="407" t="s">
        <v>364</v>
      </c>
      <c r="B12" s="75">
        <v>1220833.2936137384</v>
      </c>
      <c r="C12" s="75">
        <v>109208.510937969</v>
      </c>
      <c r="D12" s="75"/>
      <c r="E12" s="75"/>
      <c r="F12" s="174">
        <v>1330041.8045517073</v>
      </c>
      <c r="G12" s="160">
        <v>2686800.93931996</v>
      </c>
      <c r="H12" s="75">
        <v>212595.71751600207</v>
      </c>
      <c r="I12" s="75"/>
      <c r="J12" s="75"/>
      <c r="K12" s="174">
        <v>2899396.656835962</v>
      </c>
      <c r="M12" s="599"/>
      <c r="N12" s="598"/>
      <c r="O12" s="598"/>
      <c r="P12" s="598"/>
      <c r="Q12" s="598"/>
      <c r="R12" s="598"/>
      <c r="S12" s="598"/>
      <c r="T12" s="598"/>
      <c r="U12" s="598"/>
      <c r="V12" s="598"/>
      <c r="W12" s="598"/>
    </row>
    <row r="13" spans="1:23" s="3" customFormat="1" ht="14.25">
      <c r="A13" s="407" t="s">
        <v>18</v>
      </c>
      <c r="B13" s="75"/>
      <c r="C13" s="75">
        <v>359788.47182489355</v>
      </c>
      <c r="D13" s="75">
        <v>108676.4472174829</v>
      </c>
      <c r="E13" s="75">
        <v>775204.0282870274</v>
      </c>
      <c r="F13" s="174">
        <v>1243668.9473294038</v>
      </c>
      <c r="G13" s="160"/>
      <c r="H13" s="75">
        <v>555212.2900738387</v>
      </c>
      <c r="I13" s="75">
        <v>145330.6266024387</v>
      </c>
      <c r="J13" s="75">
        <v>1143130.9667724324</v>
      </c>
      <c r="K13" s="174">
        <v>1843673.8834487097</v>
      </c>
      <c r="M13" s="599"/>
      <c r="N13" s="598"/>
      <c r="O13" s="598"/>
      <c r="P13" s="598"/>
      <c r="Q13" s="598"/>
      <c r="R13" s="598"/>
      <c r="S13" s="598"/>
      <c r="T13" s="598"/>
      <c r="U13" s="598"/>
      <c r="V13" s="598"/>
      <c r="W13" s="598"/>
    </row>
    <row r="14" spans="1:23" s="3" customFormat="1" ht="14.25">
      <c r="A14" s="407" t="s">
        <v>399</v>
      </c>
      <c r="B14" s="479"/>
      <c r="C14" s="75"/>
      <c r="D14" s="75">
        <v>379272.78380617994</v>
      </c>
      <c r="E14" s="75">
        <v>31980065.35515631</v>
      </c>
      <c r="F14" s="174">
        <v>32359338.13896249</v>
      </c>
      <c r="G14" s="160"/>
      <c r="H14" s="75"/>
      <c r="I14" s="75">
        <v>576113.9760081308</v>
      </c>
      <c r="J14" s="75">
        <v>66829281.22948208</v>
      </c>
      <c r="K14" s="174">
        <v>67405395.2054902</v>
      </c>
      <c r="M14" s="599"/>
      <c r="N14" s="598"/>
      <c r="O14" s="598"/>
      <c r="P14" s="598"/>
      <c r="Q14" s="598"/>
      <c r="R14" s="598"/>
      <c r="S14" s="598"/>
      <c r="T14" s="598"/>
      <c r="U14" s="598"/>
      <c r="V14" s="598"/>
      <c r="W14" s="598"/>
    </row>
    <row r="15" spans="1:23" s="3" customFormat="1" ht="14.25">
      <c r="A15" s="407" t="s">
        <v>20</v>
      </c>
      <c r="B15" s="75">
        <v>906538.9288999576</v>
      </c>
      <c r="C15" s="75">
        <v>541777.690058609</v>
      </c>
      <c r="D15" s="75">
        <v>245873.39513797284</v>
      </c>
      <c r="E15" s="75">
        <v>2654354.0410019113</v>
      </c>
      <c r="F15" s="174">
        <v>4348544.055098451</v>
      </c>
      <c r="G15" s="160">
        <v>1836752.5588643164</v>
      </c>
      <c r="H15" s="75">
        <v>1072940.3525344736</v>
      </c>
      <c r="I15" s="75">
        <v>421334.5028154193</v>
      </c>
      <c r="J15" s="75">
        <v>4155618.253966623</v>
      </c>
      <c r="K15" s="174">
        <v>7486645.668180833</v>
      </c>
      <c r="M15" s="599"/>
      <c r="N15" s="598"/>
      <c r="O15" s="598"/>
      <c r="P15" s="598"/>
      <c r="Q15" s="598"/>
      <c r="R15" s="598"/>
      <c r="S15" s="598"/>
      <c r="T15" s="598"/>
      <c r="U15" s="598"/>
      <c r="V15" s="598"/>
      <c r="W15" s="598"/>
    </row>
    <row r="16" spans="1:23" s="3" customFormat="1" ht="14.25">
      <c r="A16" s="407" t="s">
        <v>366</v>
      </c>
      <c r="B16" s="75"/>
      <c r="C16" s="75">
        <v>907982.4768744078</v>
      </c>
      <c r="D16" s="75"/>
      <c r="E16" s="75"/>
      <c r="F16" s="174">
        <v>907982.4768744078</v>
      </c>
      <c r="G16" s="160"/>
      <c r="H16" s="75">
        <v>1247325.0513953918</v>
      </c>
      <c r="I16" s="75"/>
      <c r="J16" s="75"/>
      <c r="K16" s="174">
        <v>1247325.0513953918</v>
      </c>
      <c r="M16" s="599"/>
      <c r="N16" s="598"/>
      <c r="O16" s="598"/>
      <c r="P16" s="598"/>
      <c r="Q16" s="598"/>
      <c r="R16" s="598"/>
      <c r="S16" s="598"/>
      <c r="T16" s="598"/>
      <c r="U16" s="598"/>
      <c r="V16" s="598"/>
      <c r="W16" s="598"/>
    </row>
    <row r="17" spans="1:23" s="3" customFormat="1" ht="14.25">
      <c r="A17" s="407" t="s">
        <v>22</v>
      </c>
      <c r="B17" s="75"/>
      <c r="C17" s="75">
        <v>315928.820183926</v>
      </c>
      <c r="D17" s="75">
        <v>341039.29372630955</v>
      </c>
      <c r="E17" s="75">
        <v>1747010.8972633972</v>
      </c>
      <c r="F17" s="174">
        <v>2403979.011173633</v>
      </c>
      <c r="G17" s="160"/>
      <c r="H17" s="75">
        <v>596639.4758656821</v>
      </c>
      <c r="I17" s="75">
        <v>542081.5320651617</v>
      </c>
      <c r="J17" s="75">
        <v>2625926.7575132265</v>
      </c>
      <c r="K17" s="174">
        <v>3764647.76544407</v>
      </c>
      <c r="M17" s="599"/>
      <c r="N17" s="598"/>
      <c r="O17" s="598"/>
      <c r="P17" s="598"/>
      <c r="Q17" s="598"/>
      <c r="R17" s="598"/>
      <c r="S17" s="598"/>
      <c r="T17" s="598"/>
      <c r="U17" s="598"/>
      <c r="V17" s="598"/>
      <c r="W17" s="598"/>
    </row>
    <row r="18" spans="1:23" s="3" customFormat="1" ht="14.25">
      <c r="A18" s="407" t="s">
        <v>228</v>
      </c>
      <c r="B18" s="75"/>
      <c r="C18" s="75">
        <v>1299317.8830058633</v>
      </c>
      <c r="D18" s="75">
        <v>252588.4608637793</v>
      </c>
      <c r="E18" s="75">
        <v>2860151.0219674353</v>
      </c>
      <c r="F18" s="174">
        <v>4412057.365837078</v>
      </c>
      <c r="G18" s="160"/>
      <c r="H18" s="75">
        <v>2257192.577594775</v>
      </c>
      <c r="I18" s="75">
        <v>427559.5472195641</v>
      </c>
      <c r="J18" s="75">
        <v>5512424.400783634</v>
      </c>
      <c r="K18" s="174">
        <v>8197176.525597973</v>
      </c>
      <c r="M18" s="599"/>
      <c r="N18" s="598"/>
      <c r="O18" s="598"/>
      <c r="P18" s="598"/>
      <c r="Q18" s="598"/>
      <c r="R18" s="598"/>
      <c r="S18" s="598"/>
      <c r="T18" s="598"/>
      <c r="U18" s="598"/>
      <c r="V18" s="598"/>
      <c r="W18" s="598"/>
    </row>
    <row r="19" spans="1:23" s="3" customFormat="1" ht="14.25">
      <c r="A19" s="407" t="s">
        <v>367</v>
      </c>
      <c r="B19" s="75">
        <v>873483.9673789736</v>
      </c>
      <c r="C19" s="75"/>
      <c r="D19" s="75">
        <v>214301.5857268244</v>
      </c>
      <c r="E19" s="75">
        <v>2662751.388104782</v>
      </c>
      <c r="F19" s="174">
        <v>3750536.94121058</v>
      </c>
      <c r="G19" s="160">
        <v>1406728.4988421176</v>
      </c>
      <c r="H19" s="75"/>
      <c r="I19" s="75">
        <v>324202.21460278594</v>
      </c>
      <c r="J19" s="75">
        <v>4003144.0029973527</v>
      </c>
      <c r="K19" s="174">
        <v>5734074.716442256</v>
      </c>
      <c r="M19" s="599"/>
      <c r="N19" s="598"/>
      <c r="O19" s="598"/>
      <c r="P19" s="598"/>
      <c r="Q19" s="598"/>
      <c r="R19" s="598"/>
      <c r="S19" s="598"/>
      <c r="T19" s="598"/>
      <c r="U19" s="598"/>
      <c r="V19" s="598"/>
      <c r="W19" s="598"/>
    </row>
    <row r="20" spans="1:23" s="3" customFormat="1" ht="14.25">
      <c r="A20" s="407" t="s">
        <v>368</v>
      </c>
      <c r="B20" s="75">
        <v>1361027.1889332295</v>
      </c>
      <c r="C20" s="75"/>
      <c r="D20" s="75">
        <v>388255.7420276468</v>
      </c>
      <c r="E20" s="75">
        <v>1075213.8931727316</v>
      </c>
      <c r="F20" s="174">
        <v>2824496.824133608</v>
      </c>
      <c r="G20" s="160">
        <v>2197856.128014771</v>
      </c>
      <c r="H20" s="75"/>
      <c r="I20" s="75">
        <v>639971.8335453836</v>
      </c>
      <c r="J20" s="75">
        <v>1671588.0333291618</v>
      </c>
      <c r="K20" s="174">
        <v>4509415.994889316</v>
      </c>
      <c r="M20" s="599"/>
      <c r="N20" s="598"/>
      <c r="O20" s="598"/>
      <c r="P20" s="598"/>
      <c r="Q20" s="598"/>
      <c r="R20" s="598"/>
      <c r="S20" s="598"/>
      <c r="T20" s="598"/>
      <c r="U20" s="598"/>
      <c r="V20" s="598"/>
      <c r="W20" s="598"/>
    </row>
    <row r="21" spans="1:23" s="3" customFormat="1" ht="14.25">
      <c r="A21" s="407" t="s">
        <v>19</v>
      </c>
      <c r="B21" s="75">
        <v>514500.617509931</v>
      </c>
      <c r="C21" s="75"/>
      <c r="D21" s="75">
        <v>229980.6710731362</v>
      </c>
      <c r="E21" s="75">
        <v>1099634.6687418614</v>
      </c>
      <c r="F21" s="174">
        <v>1844115.9573249286</v>
      </c>
      <c r="G21" s="160">
        <v>843190.0316132205</v>
      </c>
      <c r="H21" s="75"/>
      <c r="I21" s="75">
        <v>327611.25181719224</v>
      </c>
      <c r="J21" s="75">
        <v>1658770.691423009</v>
      </c>
      <c r="K21" s="174">
        <v>2829571.9748534216</v>
      </c>
      <c r="M21" s="599"/>
      <c r="N21" s="598"/>
      <c r="O21" s="598"/>
      <c r="P21" s="598"/>
      <c r="Q21" s="598"/>
      <c r="R21" s="598"/>
      <c r="S21" s="598"/>
      <c r="T21" s="598"/>
      <c r="U21" s="598"/>
      <c r="V21" s="598"/>
      <c r="W21" s="598"/>
    </row>
    <row r="22" spans="1:23" s="3" customFormat="1" ht="14.25">
      <c r="A22" s="407" t="s">
        <v>264</v>
      </c>
      <c r="B22" s="75">
        <v>768306.3034626677</v>
      </c>
      <c r="C22" s="75"/>
      <c r="D22" s="75">
        <v>542468.8097463726</v>
      </c>
      <c r="E22" s="75">
        <v>2465578.385213929</v>
      </c>
      <c r="F22" s="174">
        <v>3776353.4984229696</v>
      </c>
      <c r="G22" s="160">
        <v>1458811.5943668718</v>
      </c>
      <c r="H22" s="75"/>
      <c r="I22" s="75">
        <v>863956.2458977391</v>
      </c>
      <c r="J22" s="75">
        <v>3858168.592589563</v>
      </c>
      <c r="K22" s="174">
        <v>6180936.432854174</v>
      </c>
      <c r="M22" s="599"/>
      <c r="N22" s="598"/>
      <c r="O22" s="598"/>
      <c r="P22" s="598"/>
      <c r="Q22" s="598"/>
      <c r="R22" s="598"/>
      <c r="S22" s="598"/>
      <c r="T22" s="598"/>
      <c r="U22" s="598"/>
      <c r="V22" s="598"/>
      <c r="W22" s="598"/>
    </row>
    <row r="23" spans="1:23" s="3" customFormat="1" ht="14.25">
      <c r="A23" s="407" t="s">
        <v>369</v>
      </c>
      <c r="B23" s="75">
        <v>103470.3273995192</v>
      </c>
      <c r="C23" s="75"/>
      <c r="D23" s="75">
        <v>341119.33171848784</v>
      </c>
      <c r="E23" s="75">
        <v>1206016.8787665237</v>
      </c>
      <c r="F23" s="174">
        <v>1650606.5378845306</v>
      </c>
      <c r="G23" s="160">
        <v>174147.553027729</v>
      </c>
      <c r="H23" s="75"/>
      <c r="I23" s="75">
        <v>529307.4381504005</v>
      </c>
      <c r="J23" s="75">
        <v>1801540.1093056754</v>
      </c>
      <c r="K23" s="174">
        <v>2504995.100483805</v>
      </c>
      <c r="M23" s="599"/>
      <c r="N23" s="598"/>
      <c r="O23" s="598"/>
      <c r="P23" s="598"/>
      <c r="Q23" s="598"/>
      <c r="R23" s="598"/>
      <c r="S23" s="598"/>
      <c r="T23" s="598"/>
      <c r="U23" s="598"/>
      <c r="V23" s="598"/>
      <c r="W23" s="598"/>
    </row>
    <row r="24" spans="1:23" s="3" customFormat="1" ht="14.25">
      <c r="A24" s="407" t="s">
        <v>25</v>
      </c>
      <c r="B24" s="75">
        <v>935878.631818608</v>
      </c>
      <c r="C24" s="75"/>
      <c r="D24" s="75">
        <v>423515.498046419</v>
      </c>
      <c r="E24" s="75">
        <v>1496671.6246572093</v>
      </c>
      <c r="F24" s="174">
        <v>2856065.754522236</v>
      </c>
      <c r="G24" s="160">
        <v>1799667.027088192</v>
      </c>
      <c r="H24" s="75"/>
      <c r="I24" s="75">
        <v>663374.706847378</v>
      </c>
      <c r="J24" s="75">
        <v>2124090.3844404295</v>
      </c>
      <c r="K24" s="174">
        <v>4587132.118376</v>
      </c>
      <c r="M24" s="599"/>
      <c r="N24" s="598"/>
      <c r="O24" s="598"/>
      <c r="P24" s="598"/>
      <c r="Q24" s="598"/>
      <c r="R24" s="598"/>
      <c r="S24" s="598"/>
      <c r="T24" s="598"/>
      <c r="U24" s="598"/>
      <c r="V24" s="598"/>
      <c r="W24" s="598"/>
    </row>
    <row r="25" spans="1:23" s="3" customFormat="1" ht="14.25">
      <c r="A25" s="407" t="s">
        <v>396</v>
      </c>
      <c r="B25" s="75">
        <v>6274534.480251276</v>
      </c>
      <c r="C25" s="75">
        <v>1453448.183317632</v>
      </c>
      <c r="D25" s="75">
        <v>172928.18435614379</v>
      </c>
      <c r="E25" s="75">
        <v>2957426.3190512704</v>
      </c>
      <c r="F25" s="174">
        <v>10858337.166976321</v>
      </c>
      <c r="G25" s="160">
        <v>13446114.543657528</v>
      </c>
      <c r="H25" s="75">
        <v>2838362.7965941806</v>
      </c>
      <c r="I25" s="75">
        <v>362001.233565386</v>
      </c>
      <c r="J25" s="75">
        <v>4988383.460538582</v>
      </c>
      <c r="K25" s="174">
        <v>21634862.034355678</v>
      </c>
      <c r="M25" s="599"/>
      <c r="N25" s="598"/>
      <c r="O25" s="598"/>
      <c r="P25" s="598"/>
      <c r="Q25" s="598"/>
      <c r="R25" s="598"/>
      <c r="S25" s="598"/>
      <c r="T25" s="598"/>
      <c r="U25" s="598"/>
      <c r="V25" s="598"/>
      <c r="W25" s="598"/>
    </row>
    <row r="26" spans="1:23" s="3" customFormat="1" ht="14.25">
      <c r="A26" s="407" t="s">
        <v>26</v>
      </c>
      <c r="B26" s="75"/>
      <c r="C26" s="75">
        <v>5529590.615441612</v>
      </c>
      <c r="D26" s="75">
        <v>656179.7471145476</v>
      </c>
      <c r="E26" s="75">
        <v>4272233.91973441</v>
      </c>
      <c r="F26" s="174">
        <v>10458004.28229057</v>
      </c>
      <c r="G26" s="160"/>
      <c r="H26" s="75">
        <v>11281902.518400285</v>
      </c>
      <c r="I26" s="75">
        <v>952916.4752483757</v>
      </c>
      <c r="J26" s="75">
        <v>6263324.5714374995</v>
      </c>
      <c r="K26" s="174">
        <v>18498143.56508616</v>
      </c>
      <c r="M26" s="599"/>
      <c r="N26" s="598"/>
      <c r="O26" s="598"/>
      <c r="P26" s="598"/>
      <c r="Q26" s="598"/>
      <c r="R26" s="598"/>
      <c r="S26" s="598"/>
      <c r="T26" s="598"/>
      <c r="U26" s="598"/>
      <c r="V26" s="598"/>
      <c r="W26" s="598"/>
    </row>
    <row r="27" spans="1:23" s="3" customFormat="1" ht="14.25">
      <c r="A27" s="409" t="s">
        <v>8</v>
      </c>
      <c r="B27" s="23">
        <v>16714911.906822626</v>
      </c>
      <c r="C27" s="23">
        <v>13832699.604198895</v>
      </c>
      <c r="D27" s="23">
        <v>7957026.025286724</v>
      </c>
      <c r="E27" s="23">
        <v>70830339.72506514</v>
      </c>
      <c r="F27" s="70">
        <v>109334977.2613734</v>
      </c>
      <c r="G27" s="156">
        <v>32770322.419187464</v>
      </c>
      <c r="H27" s="23">
        <v>25548401.437100057</v>
      </c>
      <c r="I27" s="23">
        <v>12263124.171199935</v>
      </c>
      <c r="J27" s="23">
        <v>127296016.41139084</v>
      </c>
      <c r="K27" s="70">
        <v>197877864.4388783</v>
      </c>
      <c r="M27" s="599"/>
      <c r="N27" s="598"/>
      <c r="O27" s="598"/>
      <c r="P27" s="598"/>
      <c r="Q27" s="598"/>
      <c r="R27" s="598"/>
      <c r="S27" s="598"/>
      <c r="T27" s="598"/>
      <c r="U27" s="598"/>
      <c r="V27" s="598"/>
      <c r="W27" s="598"/>
    </row>
    <row r="28" spans="1:11" s="3" customFormat="1" ht="9.75">
      <c r="A28" s="2"/>
      <c r="B28" s="26"/>
      <c r="C28" s="26"/>
      <c r="D28" s="26"/>
      <c r="E28" s="26"/>
      <c r="F28" s="26"/>
      <c r="G28" s="26"/>
      <c r="H28" s="26"/>
      <c r="I28" s="26"/>
      <c r="J28" s="26"/>
      <c r="K28" s="26"/>
    </row>
    <row r="29" spans="2:11" s="3" customFormat="1" ht="11.25" customHeight="1">
      <c r="B29" s="161"/>
      <c r="C29" s="161"/>
      <c r="D29" s="161"/>
      <c r="E29" s="161"/>
      <c r="F29" s="161"/>
      <c r="G29" s="161"/>
      <c r="H29" s="161"/>
      <c r="I29" s="161"/>
      <c r="J29" s="161"/>
      <c r="K29" s="161"/>
    </row>
    <row r="30" spans="1:11" s="3" customFormat="1" ht="12.75" customHeight="1">
      <c r="A30" s="896" t="s">
        <v>7</v>
      </c>
      <c r="B30" s="902" t="s">
        <v>277</v>
      </c>
      <c r="C30" s="903"/>
      <c r="D30" s="903"/>
      <c r="E30" s="903"/>
      <c r="F30" s="904"/>
      <c r="G30" s="924" t="s">
        <v>278</v>
      </c>
      <c r="H30" s="903"/>
      <c r="I30" s="903"/>
      <c r="J30" s="903"/>
      <c r="K30" s="905"/>
    </row>
    <row r="31" spans="1:23" s="3" customFormat="1" ht="12.75" customHeight="1">
      <c r="A31" s="897"/>
      <c r="B31" s="22" t="s">
        <v>29</v>
      </c>
      <c r="C31" s="23" t="s">
        <v>30</v>
      </c>
      <c r="D31" s="23" t="s">
        <v>27</v>
      </c>
      <c r="E31" s="23" t="s">
        <v>28</v>
      </c>
      <c r="F31" s="157" t="s">
        <v>8</v>
      </c>
      <c r="G31" s="22" t="s">
        <v>29</v>
      </c>
      <c r="H31" s="23" t="s">
        <v>30</v>
      </c>
      <c r="I31" s="23" t="s">
        <v>27</v>
      </c>
      <c r="J31" s="23" t="s">
        <v>28</v>
      </c>
      <c r="K31" s="70" t="s">
        <v>8</v>
      </c>
      <c r="M31" s="600"/>
      <c r="N31" s="600"/>
      <c r="O31" s="600"/>
      <c r="P31" s="600"/>
      <c r="Q31" s="600"/>
      <c r="R31" s="600"/>
      <c r="S31" s="600"/>
      <c r="T31" s="600"/>
      <c r="U31" s="600"/>
      <c r="V31" s="600"/>
      <c r="W31" s="600"/>
    </row>
    <row r="32" spans="1:23" s="3" customFormat="1" ht="14.25">
      <c r="A32" s="407" t="s">
        <v>9</v>
      </c>
      <c r="B32" s="91" t="e">
        <v>#DIV/0!</v>
      </c>
      <c r="C32" s="92">
        <v>49.320302815038694</v>
      </c>
      <c r="D32" s="92">
        <v>50.66407850363422</v>
      </c>
      <c r="E32" s="92">
        <v>62.70239856163572</v>
      </c>
      <c r="F32" s="175">
        <v>58.0394381052839</v>
      </c>
      <c r="G32" s="162" t="e">
        <v>#DIV/0!</v>
      </c>
      <c r="H32" s="92">
        <v>26.195727374876704</v>
      </c>
      <c r="I32" s="92">
        <v>43.64888977448253</v>
      </c>
      <c r="J32" s="92">
        <v>46.5335916077282</v>
      </c>
      <c r="K32" s="178">
        <v>41.58243307950076</v>
      </c>
      <c r="M32" s="688"/>
      <c r="N32" s="600"/>
      <c r="O32" s="600"/>
      <c r="P32" s="600"/>
      <c r="Q32" s="600"/>
      <c r="R32" s="600"/>
      <c r="S32" s="600"/>
      <c r="T32" s="600"/>
      <c r="U32" s="600"/>
      <c r="V32" s="600"/>
      <c r="W32" s="600"/>
    </row>
    <row r="33" spans="1:23" s="3" customFormat="1" ht="14.25">
      <c r="A33" s="407" t="s">
        <v>10</v>
      </c>
      <c r="B33" s="96">
        <v>57.75754481114006</v>
      </c>
      <c r="C33" s="97">
        <v>40.479786777243106</v>
      </c>
      <c r="D33" s="97">
        <v>41.95868526650505</v>
      </c>
      <c r="E33" s="97">
        <v>58.104523947548934</v>
      </c>
      <c r="F33" s="176">
        <v>54.90718432738846</v>
      </c>
      <c r="G33" s="163">
        <v>29.227244985674833</v>
      </c>
      <c r="H33" s="97">
        <v>18.081186008846135</v>
      </c>
      <c r="I33" s="97">
        <v>33.31855337986641</v>
      </c>
      <c r="J33" s="97">
        <v>56.65517438761122</v>
      </c>
      <c r="K33" s="179">
        <v>44.53676811757413</v>
      </c>
      <c r="M33" s="602"/>
      <c r="N33" s="601"/>
      <c r="O33" s="601"/>
      <c r="P33" s="601"/>
      <c r="Q33" s="601"/>
      <c r="R33" s="601"/>
      <c r="S33" s="601"/>
      <c r="T33" s="601"/>
      <c r="U33" s="601"/>
      <c r="V33" s="601"/>
      <c r="W33" s="601"/>
    </row>
    <row r="34" spans="1:23" s="3" customFormat="1" ht="14.25">
      <c r="A34" s="407" t="s">
        <v>11</v>
      </c>
      <c r="B34" s="96" t="e">
        <v>#DIV/0!</v>
      </c>
      <c r="C34" s="97">
        <v>48.805031504538036</v>
      </c>
      <c r="D34" s="97" t="e">
        <v>#DIV/0!</v>
      </c>
      <c r="E34" s="97" t="e">
        <v>#DIV/0!</v>
      </c>
      <c r="F34" s="176">
        <v>48.805031504538036</v>
      </c>
      <c r="G34" s="163" t="e">
        <v>#DIV/0!</v>
      </c>
      <c r="H34" s="97">
        <v>43.06415445642087</v>
      </c>
      <c r="I34" s="97" t="e">
        <v>#DIV/0!</v>
      </c>
      <c r="J34" s="97" t="e">
        <v>#DIV/0!</v>
      </c>
      <c r="K34" s="179">
        <v>43.06415445642087</v>
      </c>
      <c r="M34" s="602"/>
      <c r="N34" s="601"/>
      <c r="O34" s="601"/>
      <c r="P34" s="601"/>
      <c r="Q34" s="601"/>
      <c r="R34" s="601"/>
      <c r="S34" s="601"/>
      <c r="T34" s="601"/>
      <c r="U34" s="601"/>
      <c r="V34" s="601"/>
      <c r="W34" s="601"/>
    </row>
    <row r="35" spans="1:23" s="3" customFormat="1" ht="14.25">
      <c r="A35" s="407" t="s">
        <v>13</v>
      </c>
      <c r="B35" s="96" t="e">
        <v>#DIV/0!</v>
      </c>
      <c r="C35" s="97">
        <v>42.277842854145995</v>
      </c>
      <c r="D35" s="97">
        <v>45.624031117543396</v>
      </c>
      <c r="E35" s="97">
        <v>59.330317502666965</v>
      </c>
      <c r="F35" s="176">
        <v>53.638501309435604</v>
      </c>
      <c r="G35" s="163" t="e">
        <v>#DIV/0!</v>
      </c>
      <c r="H35" s="97">
        <v>25.18173245148578</v>
      </c>
      <c r="I35" s="97">
        <v>37.713720757491274</v>
      </c>
      <c r="J35" s="97">
        <v>50.837897576403556</v>
      </c>
      <c r="K35" s="179">
        <v>45.52505533057733</v>
      </c>
      <c r="M35" s="602"/>
      <c r="N35" s="601"/>
      <c r="O35" s="601"/>
      <c r="P35" s="601"/>
      <c r="Q35" s="601"/>
      <c r="R35" s="601"/>
      <c r="S35" s="601"/>
      <c r="T35" s="601"/>
      <c r="U35" s="601"/>
      <c r="V35" s="601"/>
      <c r="W35" s="601"/>
    </row>
    <row r="36" spans="1:23" s="3" customFormat="1" ht="14.25">
      <c r="A36" s="407" t="s">
        <v>14</v>
      </c>
      <c r="B36" s="96">
        <v>51.59812572425343</v>
      </c>
      <c r="C36" s="97" t="e">
        <v>#DIV/0!</v>
      </c>
      <c r="D36" s="97">
        <v>43.68490882695665</v>
      </c>
      <c r="E36" s="97">
        <v>53.13464244487104</v>
      </c>
      <c r="F36" s="176">
        <v>51.30910834783911</v>
      </c>
      <c r="G36" s="163">
        <v>31.6713126754295</v>
      </c>
      <c r="H36" s="97" t="e">
        <v>#DIV/0!</v>
      </c>
      <c r="I36" s="97">
        <v>53.30513378221635</v>
      </c>
      <c r="J36" s="97">
        <v>67.68158733507312</v>
      </c>
      <c r="K36" s="179">
        <v>43.32323892200884</v>
      </c>
      <c r="M36" s="602"/>
      <c r="N36" s="601"/>
      <c r="O36" s="601"/>
      <c r="P36" s="601"/>
      <c r="Q36" s="601"/>
      <c r="R36" s="601"/>
      <c r="S36" s="601"/>
      <c r="T36" s="601"/>
      <c r="U36" s="601"/>
      <c r="V36" s="601"/>
      <c r="W36" s="601"/>
    </row>
    <row r="37" spans="1:23" s="3" customFormat="1" ht="14.25">
      <c r="A37" s="407" t="s">
        <v>15</v>
      </c>
      <c r="B37" s="96" t="e">
        <v>#DIV/0!</v>
      </c>
      <c r="C37" s="97" t="e">
        <v>#DIV/0!</v>
      </c>
      <c r="D37" s="97">
        <v>45.944651756705376</v>
      </c>
      <c r="E37" s="97">
        <v>56.23810767202744</v>
      </c>
      <c r="F37" s="176">
        <v>53.65906779487811</v>
      </c>
      <c r="G37" s="163" t="e">
        <v>#DIV/0!</v>
      </c>
      <c r="H37" s="97" t="e">
        <v>#DIV/0!</v>
      </c>
      <c r="I37" s="97">
        <v>36.72713844537396</v>
      </c>
      <c r="J37" s="97">
        <v>54.83358217624313</v>
      </c>
      <c r="K37" s="179">
        <v>50.63073068286368</v>
      </c>
      <c r="M37" s="602"/>
      <c r="N37" s="601"/>
      <c r="O37" s="601"/>
      <c r="P37" s="601"/>
      <c r="Q37" s="601"/>
      <c r="R37" s="601"/>
      <c r="S37" s="601"/>
      <c r="T37" s="601"/>
      <c r="U37" s="601"/>
      <c r="V37" s="601"/>
      <c r="W37" s="601"/>
    </row>
    <row r="38" spans="1:23" s="3" customFormat="1" ht="14.25">
      <c r="A38" s="407" t="s">
        <v>16</v>
      </c>
      <c r="B38" s="96" t="e">
        <v>#DIV/0!</v>
      </c>
      <c r="C38" s="97" t="e">
        <v>#DIV/0!</v>
      </c>
      <c r="D38" s="97">
        <v>48.39097164013301</v>
      </c>
      <c r="E38" s="97">
        <v>56.96439335186009</v>
      </c>
      <c r="F38" s="176">
        <v>54.893728618651195</v>
      </c>
      <c r="G38" s="163" t="e">
        <v>#DIV/0!</v>
      </c>
      <c r="H38" s="97" t="e">
        <v>#DIV/0!</v>
      </c>
      <c r="I38" s="97">
        <v>42.02446087169866</v>
      </c>
      <c r="J38" s="97">
        <v>57.30676865339838</v>
      </c>
      <c r="K38" s="179">
        <v>54.02842361545901</v>
      </c>
      <c r="M38" s="602"/>
      <c r="N38" s="601"/>
      <c r="O38" s="601"/>
      <c r="P38" s="601"/>
      <c r="Q38" s="601"/>
      <c r="R38" s="601"/>
      <c r="S38" s="601"/>
      <c r="T38" s="601"/>
      <c r="U38" s="601"/>
      <c r="V38" s="601"/>
      <c r="W38" s="601"/>
    </row>
    <row r="39" spans="1:23" s="3" customFormat="1" ht="14.25">
      <c r="A39" s="407" t="s">
        <v>364</v>
      </c>
      <c r="B39" s="96">
        <v>59.7670714099134</v>
      </c>
      <c r="C39" s="97">
        <v>48.86235038104353</v>
      </c>
      <c r="D39" s="97" t="e">
        <v>#DIV/0!</v>
      </c>
      <c r="E39" s="97" t="e">
        <v>#DIV/0!</v>
      </c>
      <c r="F39" s="176">
        <v>58.82570799578588</v>
      </c>
      <c r="G39" s="163">
        <v>15.22314905616301</v>
      </c>
      <c r="H39" s="97">
        <v>12.664276167392494</v>
      </c>
      <c r="I39" s="97" t="e">
        <v>#DIV/0!</v>
      </c>
      <c r="J39" s="97" t="e">
        <v>#DIV/0!</v>
      </c>
      <c r="K39" s="179">
        <v>15.035521945350903</v>
      </c>
      <c r="M39" s="602"/>
      <c r="N39" s="601"/>
      <c r="O39" s="601"/>
      <c r="P39" s="601"/>
      <c r="Q39" s="601"/>
      <c r="R39" s="601"/>
      <c r="S39" s="601"/>
      <c r="T39" s="601"/>
      <c r="U39" s="601"/>
      <c r="V39" s="601"/>
      <c r="W39" s="601"/>
    </row>
    <row r="40" spans="1:23" s="3" customFormat="1" ht="14.25">
      <c r="A40" s="407" t="s">
        <v>18</v>
      </c>
      <c r="B40" s="96" t="e">
        <v>#DIV/0!</v>
      </c>
      <c r="C40" s="97">
        <v>48.688242282420255</v>
      </c>
      <c r="D40" s="97">
        <v>44.755003359428876</v>
      </c>
      <c r="E40" s="97">
        <v>52.690363055584946</v>
      </c>
      <c r="F40" s="176">
        <v>50.81200762423942</v>
      </c>
      <c r="G40" s="163" t="e">
        <v>#DIV/0!</v>
      </c>
      <c r="H40" s="97">
        <v>35.219482632817424</v>
      </c>
      <c r="I40" s="97">
        <v>42.215191638141306</v>
      </c>
      <c r="J40" s="97">
        <v>68.11340406910773</v>
      </c>
      <c r="K40" s="179">
        <v>56.16611063051743</v>
      </c>
      <c r="M40" s="602"/>
      <c r="N40" s="601"/>
      <c r="O40" s="601"/>
      <c r="P40" s="601"/>
      <c r="Q40" s="601"/>
      <c r="R40" s="601"/>
      <c r="S40" s="601"/>
      <c r="T40" s="601"/>
      <c r="U40" s="601"/>
      <c r="V40" s="601"/>
      <c r="W40" s="601"/>
    </row>
    <row r="41" spans="1:23" s="3" customFormat="1" ht="14.25">
      <c r="A41" s="407" t="s">
        <v>365</v>
      </c>
      <c r="B41" s="96" t="e">
        <v>#DIV/0!</v>
      </c>
      <c r="C41" s="97" t="e">
        <v>#DIV/0!</v>
      </c>
      <c r="D41" s="97">
        <v>53.311889917361576</v>
      </c>
      <c r="E41" s="97">
        <v>74.39573606774908</v>
      </c>
      <c r="F41" s="176">
        <v>74.10995858487858</v>
      </c>
      <c r="G41" s="163" t="e">
        <v>#DIV/0!</v>
      </c>
      <c r="H41" s="97" t="e">
        <v>#DIV/0!</v>
      </c>
      <c r="I41" s="97">
        <v>53.89836006656411</v>
      </c>
      <c r="J41" s="97">
        <v>40.48760888709897</v>
      </c>
      <c r="K41" s="179">
        <v>40.60223059000129</v>
      </c>
      <c r="M41" s="602"/>
      <c r="N41" s="601"/>
      <c r="O41" s="601"/>
      <c r="P41" s="601"/>
      <c r="Q41" s="601"/>
      <c r="R41" s="601"/>
      <c r="S41" s="601"/>
      <c r="T41" s="601"/>
      <c r="U41" s="601"/>
      <c r="V41" s="601"/>
      <c r="W41" s="601"/>
    </row>
    <row r="42" spans="1:23" s="3" customFormat="1" ht="14.25">
      <c r="A42" s="407" t="s">
        <v>20</v>
      </c>
      <c r="B42" s="96">
        <v>52.516970184451296</v>
      </c>
      <c r="C42" s="97">
        <v>42.34270474836215</v>
      </c>
      <c r="D42" s="97">
        <v>45.72353316503535</v>
      </c>
      <c r="E42" s="97">
        <v>56.539773642954025</v>
      </c>
      <c r="F42" s="176">
        <v>52.52984174971317</v>
      </c>
      <c r="G42" s="163">
        <v>29.75940727501954</v>
      </c>
      <c r="H42" s="97">
        <v>17.695793428747088</v>
      </c>
      <c r="I42" s="97">
        <v>38.11323262646709</v>
      </c>
      <c r="J42" s="97">
        <v>46.716522940498386</v>
      </c>
      <c r="K42" s="179">
        <v>37.91306097490404</v>
      </c>
      <c r="M42" s="602"/>
      <c r="N42" s="601"/>
      <c r="O42" s="601"/>
      <c r="P42" s="601"/>
      <c r="Q42" s="601"/>
      <c r="R42" s="601"/>
      <c r="S42" s="601"/>
      <c r="T42" s="601"/>
      <c r="U42" s="601"/>
      <c r="V42" s="601"/>
      <c r="W42" s="601"/>
    </row>
    <row r="43" spans="1:23" s="3" customFormat="1" ht="14.25">
      <c r="A43" s="407" t="s">
        <v>366</v>
      </c>
      <c r="B43" s="96" t="e">
        <v>#DIV/0!</v>
      </c>
      <c r="C43" s="97">
        <v>47.822330585950596</v>
      </c>
      <c r="D43" s="97" t="e">
        <v>#DIV/0!</v>
      </c>
      <c r="E43" s="97" t="e">
        <v>#DIV/0!</v>
      </c>
      <c r="F43" s="176">
        <v>47.822330585950596</v>
      </c>
      <c r="G43" s="163" t="e">
        <v>#DIV/0!</v>
      </c>
      <c r="H43" s="97">
        <v>57.73193107181264</v>
      </c>
      <c r="I43" s="97" t="e">
        <v>#DIV/0!</v>
      </c>
      <c r="J43" s="97" t="e">
        <v>#DIV/0!</v>
      </c>
      <c r="K43" s="179">
        <v>57.73193107181264</v>
      </c>
      <c r="M43" s="602"/>
      <c r="N43" s="601"/>
      <c r="O43" s="601"/>
      <c r="P43" s="601"/>
      <c r="Q43" s="601"/>
      <c r="R43" s="601"/>
      <c r="S43" s="601"/>
      <c r="T43" s="601"/>
      <c r="U43" s="601"/>
      <c r="V43" s="601"/>
      <c r="W43" s="601"/>
    </row>
    <row r="44" spans="1:23" s="3" customFormat="1" ht="14.25">
      <c r="A44" s="407" t="s">
        <v>22</v>
      </c>
      <c r="B44" s="96" t="e">
        <v>#DIV/0!</v>
      </c>
      <c r="C44" s="97">
        <v>43.23856806511211</v>
      </c>
      <c r="D44" s="97">
        <v>48.38974313837803</v>
      </c>
      <c r="E44" s="97">
        <v>56.791608743206936</v>
      </c>
      <c r="F44" s="176">
        <v>53.18515985914316</v>
      </c>
      <c r="G44" s="163" t="e">
        <v>#DIV/0!</v>
      </c>
      <c r="H44" s="97">
        <v>24.040006564970806</v>
      </c>
      <c r="I44" s="97">
        <v>52.30022298529595</v>
      </c>
      <c r="J44" s="97">
        <v>63.472506405913755</v>
      </c>
      <c r="K44" s="179">
        <v>55.614327794348775</v>
      </c>
      <c r="M44" s="602"/>
      <c r="N44" s="601"/>
      <c r="O44" s="601"/>
      <c r="P44" s="601"/>
      <c r="Q44" s="601"/>
      <c r="R44" s="601"/>
      <c r="S44" s="601"/>
      <c r="T44" s="601"/>
      <c r="U44" s="601"/>
      <c r="V44" s="601"/>
      <c r="W44" s="601"/>
    </row>
    <row r="45" spans="1:23" s="3" customFormat="1" ht="14.25">
      <c r="A45" s="407" t="s">
        <v>228</v>
      </c>
      <c r="B45" s="96" t="e">
        <v>#DIV/0!</v>
      </c>
      <c r="C45" s="97">
        <v>42.82024860168742</v>
      </c>
      <c r="D45" s="97">
        <v>39.587006992336995</v>
      </c>
      <c r="E45" s="97">
        <v>54.117948656887</v>
      </c>
      <c r="F45" s="176">
        <v>49.74341150021878</v>
      </c>
      <c r="G45" s="163" t="e">
        <v>#DIV/0!</v>
      </c>
      <c r="H45" s="97">
        <v>28.323373048648048</v>
      </c>
      <c r="I45" s="97">
        <v>47.98628461062439</v>
      </c>
      <c r="J45" s="97">
        <v>39.64581587303487</v>
      </c>
      <c r="K45" s="179">
        <v>36.96307666426808</v>
      </c>
      <c r="M45" s="602"/>
      <c r="N45" s="601"/>
      <c r="O45" s="601"/>
      <c r="P45" s="601"/>
      <c r="Q45" s="601"/>
      <c r="R45" s="601"/>
      <c r="S45" s="601"/>
      <c r="T45" s="601"/>
      <c r="U45" s="601"/>
      <c r="V45" s="601"/>
      <c r="W45" s="601"/>
    </row>
    <row r="46" spans="1:23" s="3" customFormat="1" ht="14.25">
      <c r="A46" s="407" t="s">
        <v>367</v>
      </c>
      <c r="B46" s="96">
        <v>54.58342946180329</v>
      </c>
      <c r="C46" s="97" t="e">
        <v>#DIV/0!</v>
      </c>
      <c r="D46" s="97">
        <v>49.10622874202408</v>
      </c>
      <c r="E46" s="97">
        <v>55.00374456515556</v>
      </c>
      <c r="F46" s="176">
        <v>54.55311774860058</v>
      </c>
      <c r="G46" s="163">
        <v>33.07364036298139</v>
      </c>
      <c r="H46" s="97" t="e">
        <v>#DIV/0!</v>
      </c>
      <c r="I46" s="97">
        <v>38.72353769073316</v>
      </c>
      <c r="J46" s="97">
        <v>62.79180659663274</v>
      </c>
      <c r="K46" s="179">
        <v>54.14030135675462</v>
      </c>
      <c r="M46" s="602"/>
      <c r="N46" s="601"/>
      <c r="O46" s="601"/>
      <c r="P46" s="601"/>
      <c r="Q46" s="601"/>
      <c r="R46" s="601"/>
      <c r="S46" s="601"/>
      <c r="T46" s="601"/>
      <c r="U46" s="601"/>
      <c r="V46" s="601"/>
      <c r="W46" s="601"/>
    </row>
    <row r="47" spans="1:23" s="3" customFormat="1" ht="14.25">
      <c r="A47" s="407" t="s">
        <v>368</v>
      </c>
      <c r="B47" s="96">
        <v>55.42682188927933</v>
      </c>
      <c r="C47" s="97" t="e">
        <v>#DIV/0!</v>
      </c>
      <c r="D47" s="97">
        <v>47.59898629151856</v>
      </c>
      <c r="E47" s="97">
        <v>52.503428202828374</v>
      </c>
      <c r="F47" s="176">
        <v>53.02471226442913</v>
      </c>
      <c r="G47" s="163">
        <v>29.221288841047823</v>
      </c>
      <c r="H47" s="97" t="e">
        <v>#DIV/0!</v>
      </c>
      <c r="I47" s="97">
        <v>37.94540247062358</v>
      </c>
      <c r="J47" s="97">
        <v>48.84088153504577</v>
      </c>
      <c r="K47" s="179">
        <v>37.73216107043484</v>
      </c>
      <c r="M47" s="602"/>
      <c r="N47" s="601"/>
      <c r="O47" s="601"/>
      <c r="P47" s="601"/>
      <c r="Q47" s="601"/>
      <c r="R47" s="601"/>
      <c r="S47" s="601"/>
      <c r="T47" s="601"/>
      <c r="U47" s="601"/>
      <c r="V47" s="601"/>
      <c r="W47" s="601"/>
    </row>
    <row r="48" spans="1:23" s="3" customFormat="1" ht="14.25">
      <c r="A48" s="407" t="s">
        <v>19</v>
      </c>
      <c r="B48" s="96">
        <v>55.85017217412832</v>
      </c>
      <c r="C48" s="97" t="e">
        <v>#DIV/0!</v>
      </c>
      <c r="D48" s="97">
        <v>49.922359510753154</v>
      </c>
      <c r="E48" s="97">
        <v>54.34016137341396</v>
      </c>
      <c r="F48" s="176">
        <v>54.23238902983201</v>
      </c>
      <c r="G48" s="163">
        <v>44.67235340109976</v>
      </c>
      <c r="H48" s="97" t="e">
        <v>#DIV/0!</v>
      </c>
      <c r="I48" s="97">
        <v>42.45813743796552</v>
      </c>
      <c r="J48" s="97">
        <v>62.95130144785068</v>
      </c>
      <c r="K48" s="179">
        <v>55.131596526750016</v>
      </c>
      <c r="M48" s="602"/>
      <c r="N48" s="601"/>
      <c r="O48" s="601"/>
      <c r="P48" s="601"/>
      <c r="Q48" s="601"/>
      <c r="R48" s="601"/>
      <c r="S48" s="601"/>
      <c r="T48" s="601"/>
      <c r="U48" s="601"/>
      <c r="V48" s="601"/>
      <c r="W48" s="601"/>
    </row>
    <row r="49" spans="1:23" s="3" customFormat="1" ht="14.25">
      <c r="A49" s="407" t="s">
        <v>264</v>
      </c>
      <c r="B49" s="96">
        <v>50.47249469085773</v>
      </c>
      <c r="C49" s="97" t="e">
        <v>#DIV/0!</v>
      </c>
      <c r="D49" s="97">
        <v>45.93582581004437</v>
      </c>
      <c r="E49" s="97">
        <v>56.37247273441268</v>
      </c>
      <c r="F49" s="176">
        <v>53.40347073142131</v>
      </c>
      <c r="G49" s="163">
        <v>21.96644323402582</v>
      </c>
      <c r="H49" s="97" t="e">
        <v>#DIV/0!</v>
      </c>
      <c r="I49" s="97">
        <v>58.90304820949953</v>
      </c>
      <c r="J49" s="97">
        <v>64.29065599107807</v>
      </c>
      <c r="K49" s="179">
        <v>53.54831776982579</v>
      </c>
      <c r="M49" s="602"/>
      <c r="N49" s="601"/>
      <c r="O49" s="601"/>
      <c r="P49" s="601"/>
      <c r="Q49" s="601"/>
      <c r="R49" s="601"/>
      <c r="S49" s="601"/>
      <c r="T49" s="601"/>
      <c r="U49" s="601"/>
      <c r="V49" s="601"/>
      <c r="W49" s="601"/>
    </row>
    <row r="50" spans="1:23" s="3" customFormat="1" ht="14.25">
      <c r="A50" s="407" t="s">
        <v>369</v>
      </c>
      <c r="B50" s="96">
        <v>52.46326433831864</v>
      </c>
      <c r="C50" s="97" t="e">
        <v>#DIV/0!</v>
      </c>
      <c r="D50" s="97">
        <v>49.55707689386985</v>
      </c>
      <c r="E50" s="97">
        <v>57.26438450562609</v>
      </c>
      <c r="F50" s="176">
        <v>55.26857175528113</v>
      </c>
      <c r="G50" s="163">
        <v>24.616707809126662</v>
      </c>
      <c r="H50" s="97" t="e">
        <v>#DIV/0!</v>
      </c>
      <c r="I50" s="97">
        <v>46.77165558656512</v>
      </c>
      <c r="J50" s="97">
        <v>65.07810620594698</v>
      </c>
      <c r="K50" s="179">
        <v>58.39705760883561</v>
      </c>
      <c r="M50" s="602"/>
      <c r="N50" s="601"/>
      <c r="O50" s="601"/>
      <c r="P50" s="601"/>
      <c r="Q50" s="601"/>
      <c r="R50" s="601"/>
      <c r="S50" s="601"/>
      <c r="T50" s="601"/>
      <c r="U50" s="601"/>
      <c r="V50" s="601"/>
      <c r="W50" s="601"/>
    </row>
    <row r="51" spans="1:23" s="3" customFormat="1" ht="14.25">
      <c r="A51" s="407" t="s">
        <v>25</v>
      </c>
      <c r="B51" s="96">
        <v>55.60045246349312</v>
      </c>
      <c r="C51" s="97" t="e">
        <v>#DIV/0!</v>
      </c>
      <c r="D51" s="97">
        <v>49.08601067368746</v>
      </c>
      <c r="E51" s="97">
        <v>54.12144081046083</v>
      </c>
      <c r="F51" s="176">
        <v>53.737808665204454</v>
      </c>
      <c r="G51" s="163">
        <v>29.744781506741997</v>
      </c>
      <c r="H51" s="97" t="e">
        <v>#DIV/0!</v>
      </c>
      <c r="I51" s="97">
        <v>59.409453742153694</v>
      </c>
      <c r="J51" s="97">
        <v>52.664608818494266</v>
      </c>
      <c r="K51" s="179">
        <v>44.647900991781064</v>
      </c>
      <c r="M51" s="602"/>
      <c r="N51" s="601"/>
      <c r="O51" s="601"/>
      <c r="P51" s="601"/>
      <c r="Q51" s="601"/>
      <c r="R51" s="601"/>
      <c r="S51" s="601"/>
      <c r="T51" s="601"/>
      <c r="U51" s="601"/>
      <c r="V51" s="601"/>
      <c r="W51" s="601"/>
    </row>
    <row r="52" spans="1:23" s="3" customFormat="1" ht="14.25">
      <c r="A52" s="407" t="s">
        <v>396</v>
      </c>
      <c r="B52" s="96">
        <v>60.2713871613874</v>
      </c>
      <c r="C52" s="97">
        <v>48.71672646804851</v>
      </c>
      <c r="D52" s="97">
        <v>50.299523227677945</v>
      </c>
      <c r="E52" s="97">
        <v>56.962207527299114</v>
      </c>
      <c r="F52" s="176">
        <v>57.62225637655132</v>
      </c>
      <c r="G52" s="163">
        <v>33.601050136776244</v>
      </c>
      <c r="H52" s="97">
        <v>27.33040845027725</v>
      </c>
      <c r="I52" s="97">
        <v>20.256883056971258</v>
      </c>
      <c r="J52" s="97">
        <v>40.09772566008461</v>
      </c>
      <c r="K52" s="179">
        <v>34.05304967788287</v>
      </c>
      <c r="M52" s="602"/>
      <c r="N52" s="601"/>
      <c r="O52" s="601"/>
      <c r="P52" s="601"/>
      <c r="Q52" s="601"/>
      <c r="R52" s="601"/>
      <c r="S52" s="601"/>
      <c r="T52" s="601"/>
      <c r="U52" s="601"/>
      <c r="V52" s="601"/>
      <c r="W52" s="601"/>
    </row>
    <row r="53" spans="1:23" s="3" customFormat="1" ht="14.25">
      <c r="A53" s="407" t="s">
        <v>26</v>
      </c>
      <c r="B53" s="96" t="e">
        <v>#DIV/0!</v>
      </c>
      <c r="C53" s="97">
        <v>56.147473096627145</v>
      </c>
      <c r="D53" s="97">
        <v>52.55543659251713</v>
      </c>
      <c r="E53" s="97">
        <v>60.298599131809084</v>
      </c>
      <c r="F53" s="176">
        <v>57.41367592019472</v>
      </c>
      <c r="G53" s="163" t="e">
        <v>#DIV/0!</v>
      </c>
      <c r="H53" s="97">
        <v>31.76926418071062</v>
      </c>
      <c r="I53" s="97">
        <v>48.2323338815095</v>
      </c>
      <c r="J53" s="97">
        <v>62.91271933432869</v>
      </c>
      <c r="K53" s="179">
        <v>43.16227221487601</v>
      </c>
      <c r="M53" s="602"/>
      <c r="N53" s="601"/>
      <c r="O53" s="601"/>
      <c r="P53" s="601"/>
      <c r="Q53" s="601"/>
      <c r="R53" s="601"/>
      <c r="S53" s="601"/>
      <c r="T53" s="601"/>
      <c r="U53" s="601"/>
      <c r="V53" s="601"/>
      <c r="W53" s="601"/>
    </row>
    <row r="54" spans="1:23" s="3" customFormat="1" ht="14.25">
      <c r="A54" s="409" t="s">
        <v>8</v>
      </c>
      <c r="B54" s="31">
        <v>56.7931962646539</v>
      </c>
      <c r="C54" s="32">
        <v>50.409779292486775</v>
      </c>
      <c r="D54" s="32">
        <v>47.06044277778088</v>
      </c>
      <c r="E54" s="32">
        <v>64.3478533432516</v>
      </c>
      <c r="F54" s="177">
        <v>59.62749334028441</v>
      </c>
      <c r="G54" s="164">
        <v>30.477327439065853</v>
      </c>
      <c r="H54" s="32">
        <v>32.33961375418792</v>
      </c>
      <c r="I54" s="32">
        <v>43.757352952860074</v>
      </c>
      <c r="J54" s="32">
        <v>47.09665446620718</v>
      </c>
      <c r="K54" s="180">
        <v>42.2320892606118</v>
      </c>
      <c r="M54" s="602"/>
      <c r="N54" s="601"/>
      <c r="O54" s="601"/>
      <c r="P54" s="601"/>
      <c r="Q54" s="601"/>
      <c r="R54" s="601"/>
      <c r="S54" s="601"/>
      <c r="T54" s="601"/>
      <c r="U54" s="601"/>
      <c r="V54" s="601"/>
      <c r="W54" s="601"/>
    </row>
    <row r="55" spans="1:23" s="34" customFormat="1" ht="10.5" customHeight="1">
      <c r="A55" s="710" t="s">
        <v>411</v>
      </c>
      <c r="B55" s="55"/>
      <c r="C55" s="55"/>
      <c r="D55" s="55"/>
      <c r="E55" s="55"/>
      <c r="F55" s="55"/>
      <c r="G55" s="55"/>
      <c r="H55" s="55"/>
      <c r="I55" s="55"/>
      <c r="J55" s="55"/>
      <c r="K55" s="55"/>
      <c r="M55" s="602"/>
      <c r="N55" s="601"/>
      <c r="O55" s="601"/>
      <c r="P55" s="601"/>
      <c r="Q55" s="601"/>
      <c r="R55" s="601"/>
      <c r="S55" s="601"/>
      <c r="T55" s="601"/>
      <c r="U55" s="601"/>
      <c r="V55" s="601"/>
      <c r="W55" s="601"/>
    </row>
    <row r="56" spans="2:11" s="81" customFormat="1" ht="12.75">
      <c r="B56" s="100"/>
      <c r="C56" s="100"/>
      <c r="D56" s="100"/>
      <c r="E56" s="30"/>
      <c r="F56" s="30"/>
      <c r="G56" s="101"/>
      <c r="H56" s="101"/>
      <c r="I56" s="101"/>
      <c r="J56" s="101"/>
      <c r="K56" s="101"/>
    </row>
    <row r="57" spans="2:11" s="81" customFormat="1" ht="12.75">
      <c r="B57" s="100"/>
      <c r="C57" s="100"/>
      <c r="D57" s="100"/>
      <c r="E57" s="30"/>
      <c r="F57" s="30"/>
      <c r="G57" s="101"/>
      <c r="H57" s="101"/>
      <c r="I57" s="101"/>
      <c r="J57" s="101"/>
      <c r="K57" s="101"/>
    </row>
    <row r="58" spans="2:23" s="81" customFormat="1" ht="14.25">
      <c r="B58" s="100"/>
      <c r="C58" s="100"/>
      <c r="D58" s="100"/>
      <c r="E58" s="100"/>
      <c r="F58" s="100"/>
      <c r="G58" s="101"/>
      <c r="H58" s="101"/>
      <c r="I58" s="101"/>
      <c r="J58" s="101"/>
      <c r="K58" s="101"/>
      <c r="M58" s="603"/>
      <c r="N58" s="603"/>
      <c r="O58" s="603"/>
      <c r="P58" s="603"/>
      <c r="Q58" s="603"/>
      <c r="R58" s="603"/>
      <c r="S58" s="603"/>
      <c r="T58" s="603"/>
      <c r="U58" s="603"/>
      <c r="V58" s="603"/>
      <c r="W58" s="603"/>
    </row>
    <row r="59" spans="2:23" s="81" customFormat="1" ht="14.25">
      <c r="B59" s="100"/>
      <c r="C59" s="100"/>
      <c r="D59" s="100"/>
      <c r="E59" s="100"/>
      <c r="F59" s="100"/>
      <c r="G59" s="101"/>
      <c r="H59" s="101"/>
      <c r="I59" s="101"/>
      <c r="J59" s="101"/>
      <c r="K59" s="101"/>
      <c r="M59" s="688"/>
      <c r="N59" s="603"/>
      <c r="O59" s="603"/>
      <c r="P59" s="603"/>
      <c r="Q59" s="603"/>
      <c r="R59" s="603"/>
      <c r="S59" s="603"/>
      <c r="T59" s="603"/>
      <c r="U59" s="603"/>
      <c r="V59" s="603"/>
      <c r="W59" s="603"/>
    </row>
    <row r="60" spans="2:23" s="81" customFormat="1" ht="14.25">
      <c r="B60" s="100"/>
      <c r="C60" s="100"/>
      <c r="D60" s="100"/>
      <c r="E60" s="100"/>
      <c r="F60" s="100"/>
      <c r="G60" s="101"/>
      <c r="H60" s="101"/>
      <c r="I60" s="101"/>
      <c r="J60" s="101"/>
      <c r="K60" s="101"/>
      <c r="M60" s="605"/>
      <c r="N60" s="604"/>
      <c r="O60" s="604"/>
      <c r="P60" s="604"/>
      <c r="Q60" s="604"/>
      <c r="R60" s="604"/>
      <c r="S60" s="604"/>
      <c r="T60" s="604"/>
      <c r="U60" s="604"/>
      <c r="V60" s="604"/>
      <c r="W60" s="604"/>
    </row>
    <row r="61" spans="2:23" s="81" customFormat="1" ht="14.25">
      <c r="B61" s="100"/>
      <c r="C61" s="100"/>
      <c r="D61" s="100"/>
      <c r="E61" s="100"/>
      <c r="F61" s="100"/>
      <c r="G61" s="101"/>
      <c r="H61" s="101"/>
      <c r="I61" s="101"/>
      <c r="J61" s="101"/>
      <c r="K61" s="101"/>
      <c r="M61" s="605"/>
      <c r="N61" s="604"/>
      <c r="O61" s="604"/>
      <c r="P61" s="604"/>
      <c r="Q61" s="604"/>
      <c r="R61" s="604"/>
      <c r="S61" s="604"/>
      <c r="T61" s="604"/>
      <c r="U61" s="604"/>
      <c r="V61" s="604"/>
      <c r="W61" s="604"/>
    </row>
    <row r="62" spans="2:23" s="81" customFormat="1" ht="14.25">
      <c r="B62" s="100"/>
      <c r="C62" s="100"/>
      <c r="D62" s="100"/>
      <c r="E62" s="100"/>
      <c r="F62" s="100"/>
      <c r="G62" s="101"/>
      <c r="H62" s="101"/>
      <c r="I62" s="101"/>
      <c r="J62" s="101"/>
      <c r="K62" s="101"/>
      <c r="M62" s="605"/>
      <c r="N62" s="604"/>
      <c r="O62" s="604"/>
      <c r="P62" s="604"/>
      <c r="Q62" s="604"/>
      <c r="R62" s="604"/>
      <c r="S62" s="604"/>
      <c r="T62" s="604"/>
      <c r="U62" s="604"/>
      <c r="V62" s="604"/>
      <c r="W62" s="604"/>
    </row>
    <row r="63" spans="2:23" s="81" customFormat="1" ht="14.25">
      <c r="B63" s="100"/>
      <c r="C63" s="100"/>
      <c r="D63" s="100"/>
      <c r="E63" s="100"/>
      <c r="F63" s="100"/>
      <c r="G63" s="101"/>
      <c r="H63" s="101"/>
      <c r="I63" s="101"/>
      <c r="J63" s="101"/>
      <c r="K63" s="101"/>
      <c r="M63" s="605"/>
      <c r="N63" s="604"/>
      <c r="O63" s="604"/>
      <c r="P63" s="604"/>
      <c r="Q63" s="604"/>
      <c r="R63" s="604"/>
      <c r="S63" s="604"/>
      <c r="T63" s="604"/>
      <c r="U63" s="604"/>
      <c r="V63" s="604"/>
      <c r="W63" s="604"/>
    </row>
    <row r="64" spans="2:23" s="81" customFormat="1" ht="14.25">
      <c r="B64" s="100"/>
      <c r="C64" s="100"/>
      <c r="D64" s="100"/>
      <c r="E64" s="100"/>
      <c r="F64" s="100"/>
      <c r="G64" s="101"/>
      <c r="H64" s="101"/>
      <c r="I64" s="101"/>
      <c r="J64" s="101"/>
      <c r="K64" s="101"/>
      <c r="M64" s="605"/>
      <c r="N64" s="604"/>
      <c r="O64" s="604"/>
      <c r="P64" s="604"/>
      <c r="Q64" s="604"/>
      <c r="R64" s="604"/>
      <c r="S64" s="604"/>
      <c r="T64" s="604"/>
      <c r="U64" s="604"/>
      <c r="V64" s="604"/>
      <c r="W64" s="604"/>
    </row>
    <row r="65" spans="2:23" s="81" customFormat="1" ht="14.25">
      <c r="B65" s="100"/>
      <c r="C65" s="100"/>
      <c r="D65" s="100"/>
      <c r="E65" s="100"/>
      <c r="F65" s="100"/>
      <c r="G65" s="101"/>
      <c r="H65" s="101"/>
      <c r="I65" s="101"/>
      <c r="J65" s="101"/>
      <c r="K65" s="101"/>
      <c r="M65" s="605"/>
      <c r="N65" s="604"/>
      <c r="O65" s="604"/>
      <c r="P65" s="604"/>
      <c r="Q65" s="604"/>
      <c r="R65" s="604"/>
      <c r="S65" s="604"/>
      <c r="T65" s="604"/>
      <c r="U65" s="604"/>
      <c r="V65" s="604"/>
      <c r="W65" s="604"/>
    </row>
    <row r="66" spans="2:23" s="81" customFormat="1" ht="14.25">
      <c r="B66" s="100"/>
      <c r="C66" s="100"/>
      <c r="D66" s="100"/>
      <c r="E66" s="100"/>
      <c r="F66" s="100"/>
      <c r="G66" s="101"/>
      <c r="H66" s="101"/>
      <c r="I66" s="101"/>
      <c r="J66" s="101"/>
      <c r="K66" s="101"/>
      <c r="M66" s="605"/>
      <c r="N66" s="604"/>
      <c r="O66" s="604"/>
      <c r="P66" s="604"/>
      <c r="Q66" s="604"/>
      <c r="R66" s="604"/>
      <c r="S66" s="604"/>
      <c r="T66" s="604"/>
      <c r="U66" s="604"/>
      <c r="V66" s="604"/>
      <c r="W66" s="604"/>
    </row>
    <row r="67" spans="2:23" s="81" customFormat="1" ht="14.25">
      <c r="B67" s="100"/>
      <c r="C67" s="100"/>
      <c r="D67" s="100"/>
      <c r="E67" s="100"/>
      <c r="F67" s="100"/>
      <c r="G67" s="101"/>
      <c r="H67" s="101"/>
      <c r="I67" s="101"/>
      <c r="J67" s="101"/>
      <c r="K67" s="101"/>
      <c r="M67" s="605"/>
      <c r="N67" s="604"/>
      <c r="O67" s="604"/>
      <c r="P67" s="604"/>
      <c r="Q67" s="604"/>
      <c r="R67" s="604"/>
      <c r="S67" s="604"/>
      <c r="T67" s="604"/>
      <c r="U67" s="604"/>
      <c r="V67" s="604"/>
      <c r="W67" s="604"/>
    </row>
    <row r="68" spans="2:23" s="81" customFormat="1" ht="14.25">
      <c r="B68" s="100"/>
      <c r="C68" s="100"/>
      <c r="D68" s="100"/>
      <c r="E68" s="100"/>
      <c r="F68" s="100"/>
      <c r="G68" s="101"/>
      <c r="H68" s="101"/>
      <c r="I68" s="101"/>
      <c r="J68" s="101"/>
      <c r="K68" s="101"/>
      <c r="M68" s="605"/>
      <c r="N68" s="604"/>
      <c r="O68" s="604"/>
      <c r="P68" s="604"/>
      <c r="Q68" s="604"/>
      <c r="R68" s="604"/>
      <c r="S68" s="604"/>
      <c r="T68" s="604"/>
      <c r="U68" s="604"/>
      <c r="V68" s="604"/>
      <c r="W68" s="604"/>
    </row>
    <row r="69" spans="2:23" s="81" customFormat="1" ht="14.25">
      <c r="B69" s="100"/>
      <c r="C69" s="100"/>
      <c r="D69" s="100"/>
      <c r="E69" s="100"/>
      <c r="F69" s="100"/>
      <c r="G69" s="101"/>
      <c r="H69" s="101"/>
      <c r="I69" s="101"/>
      <c r="J69" s="101"/>
      <c r="K69" s="101"/>
      <c r="M69" s="605"/>
      <c r="N69" s="604"/>
      <c r="O69" s="604"/>
      <c r="P69" s="604"/>
      <c r="Q69" s="604"/>
      <c r="R69" s="604"/>
      <c r="S69" s="604"/>
      <c r="T69" s="604"/>
      <c r="U69" s="604"/>
      <c r="V69" s="604"/>
      <c r="W69" s="604"/>
    </row>
    <row r="70" spans="2:23" s="81" customFormat="1" ht="14.25">
      <c r="B70" s="100"/>
      <c r="C70" s="100"/>
      <c r="D70" s="100"/>
      <c r="E70" s="100"/>
      <c r="F70" s="100"/>
      <c r="G70" s="101"/>
      <c r="H70" s="101"/>
      <c r="I70" s="101"/>
      <c r="J70" s="101"/>
      <c r="K70" s="101"/>
      <c r="M70" s="605"/>
      <c r="N70" s="604"/>
      <c r="O70" s="604"/>
      <c r="P70" s="604"/>
      <c r="Q70" s="604"/>
      <c r="R70" s="604"/>
      <c r="S70" s="604"/>
      <c r="T70" s="604"/>
      <c r="U70" s="604"/>
      <c r="V70" s="604"/>
      <c r="W70" s="604"/>
    </row>
    <row r="71" spans="2:23" s="81" customFormat="1" ht="14.25">
      <c r="B71" s="100"/>
      <c r="C71" s="100"/>
      <c r="D71" s="100"/>
      <c r="E71" s="100"/>
      <c r="F71" s="100"/>
      <c r="G71" s="101"/>
      <c r="H71" s="101"/>
      <c r="I71" s="101"/>
      <c r="J71" s="101"/>
      <c r="K71" s="101"/>
      <c r="M71" s="605"/>
      <c r="N71" s="604"/>
      <c r="O71" s="604"/>
      <c r="P71" s="604"/>
      <c r="Q71" s="604"/>
      <c r="R71" s="604"/>
      <c r="S71" s="604"/>
      <c r="T71" s="604"/>
      <c r="U71" s="604"/>
      <c r="V71" s="604"/>
      <c r="W71" s="604"/>
    </row>
    <row r="72" spans="2:23" s="81" customFormat="1" ht="14.25">
      <c r="B72" s="100"/>
      <c r="C72" s="100"/>
      <c r="D72" s="100"/>
      <c r="E72" s="100"/>
      <c r="F72" s="100"/>
      <c r="G72" s="101"/>
      <c r="H72" s="101"/>
      <c r="I72" s="101"/>
      <c r="J72" s="101"/>
      <c r="K72" s="101"/>
      <c r="M72" s="605"/>
      <c r="N72" s="604"/>
      <c r="O72" s="604"/>
      <c r="P72" s="604"/>
      <c r="Q72" s="604"/>
      <c r="R72" s="604"/>
      <c r="S72" s="604"/>
      <c r="T72" s="604"/>
      <c r="U72" s="604"/>
      <c r="V72" s="604"/>
      <c r="W72" s="604"/>
    </row>
    <row r="73" spans="2:23" s="81" customFormat="1" ht="14.25">
      <c r="B73" s="100"/>
      <c r="C73" s="100"/>
      <c r="D73" s="100"/>
      <c r="E73" s="100"/>
      <c r="F73" s="100"/>
      <c r="G73" s="101"/>
      <c r="H73" s="101"/>
      <c r="I73" s="101"/>
      <c r="J73" s="101"/>
      <c r="K73" s="101"/>
      <c r="M73" s="605"/>
      <c r="N73" s="604"/>
      <c r="O73" s="604"/>
      <c r="P73" s="604"/>
      <c r="Q73" s="604"/>
      <c r="R73" s="604"/>
      <c r="S73" s="604"/>
      <c r="T73" s="604"/>
      <c r="U73" s="604"/>
      <c r="V73" s="604"/>
      <c r="W73" s="604"/>
    </row>
    <row r="74" spans="2:23" s="81" customFormat="1" ht="14.25">
      <c r="B74" s="100"/>
      <c r="C74" s="100"/>
      <c r="D74" s="100"/>
      <c r="E74" s="100"/>
      <c r="F74" s="100"/>
      <c r="G74" s="101"/>
      <c r="H74" s="101"/>
      <c r="I74" s="101"/>
      <c r="J74" s="101"/>
      <c r="K74" s="101"/>
      <c r="M74" s="605"/>
      <c r="N74" s="604"/>
      <c r="O74" s="604"/>
      <c r="P74" s="604"/>
      <c r="Q74" s="604"/>
      <c r="R74" s="604"/>
      <c r="S74" s="604"/>
      <c r="T74" s="604"/>
      <c r="U74" s="604"/>
      <c r="V74" s="604"/>
      <c r="W74" s="604"/>
    </row>
    <row r="75" spans="2:23" s="81" customFormat="1" ht="14.25">
      <c r="B75" s="100"/>
      <c r="C75" s="100"/>
      <c r="D75" s="100"/>
      <c r="E75" s="100"/>
      <c r="F75" s="100"/>
      <c r="G75" s="101"/>
      <c r="H75" s="101"/>
      <c r="I75" s="101"/>
      <c r="J75" s="101"/>
      <c r="K75" s="101"/>
      <c r="M75" s="605"/>
      <c r="N75" s="604"/>
      <c r="O75" s="604"/>
      <c r="P75" s="604"/>
      <c r="Q75" s="604"/>
      <c r="R75" s="604"/>
      <c r="S75" s="604"/>
      <c r="T75" s="604"/>
      <c r="U75" s="604"/>
      <c r="V75" s="604"/>
      <c r="W75" s="604"/>
    </row>
    <row r="76" spans="2:23" s="81" customFormat="1" ht="14.25">
      <c r="B76" s="100"/>
      <c r="C76" s="100"/>
      <c r="D76" s="100"/>
      <c r="E76" s="100"/>
      <c r="F76" s="100"/>
      <c r="G76" s="101"/>
      <c r="H76" s="101"/>
      <c r="I76" s="101"/>
      <c r="J76" s="101"/>
      <c r="K76" s="101"/>
      <c r="M76" s="605"/>
      <c r="N76" s="604"/>
      <c r="O76" s="604"/>
      <c r="P76" s="604"/>
      <c r="Q76" s="604"/>
      <c r="R76" s="604"/>
      <c r="S76" s="604"/>
      <c r="T76" s="604"/>
      <c r="U76" s="604"/>
      <c r="V76" s="604"/>
      <c r="W76" s="604"/>
    </row>
    <row r="77" spans="2:23" s="81" customFormat="1" ht="14.25">
      <c r="B77" s="100"/>
      <c r="C77" s="100"/>
      <c r="D77" s="100"/>
      <c r="E77" s="100"/>
      <c r="F77" s="100"/>
      <c r="G77" s="101"/>
      <c r="H77" s="101"/>
      <c r="I77" s="101"/>
      <c r="J77" s="101"/>
      <c r="K77" s="101"/>
      <c r="M77" s="605"/>
      <c r="N77" s="604"/>
      <c r="O77" s="604"/>
      <c r="P77" s="604"/>
      <c r="Q77" s="604"/>
      <c r="R77" s="604"/>
      <c r="S77" s="604"/>
      <c r="T77" s="604"/>
      <c r="U77" s="604"/>
      <c r="V77" s="604"/>
      <c r="W77" s="604"/>
    </row>
    <row r="78" spans="2:23" s="81" customFormat="1" ht="14.25">
      <c r="B78" s="100"/>
      <c r="C78" s="100"/>
      <c r="D78" s="100"/>
      <c r="E78" s="100"/>
      <c r="F78" s="100"/>
      <c r="G78" s="101"/>
      <c r="H78" s="101"/>
      <c r="I78" s="101"/>
      <c r="J78" s="101"/>
      <c r="K78" s="101"/>
      <c r="M78" s="605"/>
      <c r="N78" s="604"/>
      <c r="O78" s="604"/>
      <c r="P78" s="604"/>
      <c r="Q78" s="604"/>
      <c r="R78" s="604"/>
      <c r="S78" s="604"/>
      <c r="T78" s="604"/>
      <c r="U78" s="604"/>
      <c r="V78" s="604"/>
      <c r="W78" s="604"/>
    </row>
    <row r="79" spans="2:23" s="81" customFormat="1" ht="14.25">
      <c r="B79" s="103"/>
      <c r="C79" s="103"/>
      <c r="D79" s="103"/>
      <c r="E79" s="103"/>
      <c r="F79" s="103"/>
      <c r="G79" s="103"/>
      <c r="H79" s="103"/>
      <c r="I79" s="103"/>
      <c r="J79" s="103"/>
      <c r="K79" s="103"/>
      <c r="M79" s="605"/>
      <c r="N79" s="604"/>
      <c r="O79" s="604"/>
      <c r="P79" s="604"/>
      <c r="Q79" s="604"/>
      <c r="R79" s="604"/>
      <c r="S79" s="604"/>
      <c r="T79" s="604"/>
      <c r="U79" s="604"/>
      <c r="V79" s="604"/>
      <c r="W79" s="604"/>
    </row>
    <row r="80" spans="2:23" s="81" customFormat="1" ht="14.25">
      <c r="B80" s="103"/>
      <c r="C80" s="103"/>
      <c r="D80" s="103"/>
      <c r="E80" s="103"/>
      <c r="F80" s="103"/>
      <c r="G80" s="103"/>
      <c r="H80" s="103"/>
      <c r="I80" s="103"/>
      <c r="J80" s="103"/>
      <c r="K80" s="103"/>
      <c r="M80" s="605"/>
      <c r="N80" s="604"/>
      <c r="O80" s="604"/>
      <c r="P80" s="604"/>
      <c r="Q80" s="604"/>
      <c r="R80" s="604"/>
      <c r="S80" s="604"/>
      <c r="T80" s="604"/>
      <c r="U80" s="604"/>
      <c r="V80" s="604"/>
      <c r="W80" s="604"/>
    </row>
    <row r="81" spans="2:23" s="81" customFormat="1" ht="14.25">
      <c r="B81" s="103"/>
      <c r="C81" s="103"/>
      <c r="D81" s="103"/>
      <c r="E81" s="103"/>
      <c r="F81" s="103"/>
      <c r="G81" s="103"/>
      <c r="H81" s="103"/>
      <c r="I81" s="103"/>
      <c r="J81" s="103"/>
      <c r="K81" s="103"/>
      <c r="M81" s="605"/>
      <c r="N81" s="604"/>
      <c r="O81" s="604"/>
      <c r="P81" s="604"/>
      <c r="Q81" s="604"/>
      <c r="R81" s="604"/>
      <c r="S81" s="604"/>
      <c r="T81" s="604"/>
      <c r="U81" s="604"/>
      <c r="V81" s="604"/>
      <c r="W81" s="604"/>
    </row>
    <row r="82" spans="2:23" s="81" customFormat="1" ht="14.25">
      <c r="B82" s="103"/>
      <c r="C82" s="103"/>
      <c r="D82" s="103"/>
      <c r="E82" s="103"/>
      <c r="F82" s="103"/>
      <c r="G82" s="103"/>
      <c r="H82" s="103"/>
      <c r="I82" s="103"/>
      <c r="J82" s="103"/>
      <c r="K82" s="103"/>
      <c r="M82" s="605"/>
      <c r="N82" s="604"/>
      <c r="O82" s="604"/>
      <c r="P82" s="604"/>
      <c r="Q82" s="604"/>
      <c r="R82" s="604"/>
      <c r="S82" s="604"/>
      <c r="T82" s="604"/>
      <c r="U82" s="604"/>
      <c r="V82" s="604"/>
      <c r="W82" s="604"/>
    </row>
    <row r="83" spans="2:11" s="81" customFormat="1" ht="12.75">
      <c r="B83" s="103"/>
      <c r="C83" s="103"/>
      <c r="D83" s="103"/>
      <c r="E83" s="103"/>
      <c r="F83" s="103"/>
      <c r="G83" s="103"/>
      <c r="H83" s="103"/>
      <c r="I83" s="103"/>
      <c r="J83" s="103"/>
      <c r="K83" s="103"/>
    </row>
    <row r="84" spans="2:11" s="81" customFormat="1" ht="12.75">
      <c r="B84" s="103"/>
      <c r="C84" s="103"/>
      <c r="D84" s="103"/>
      <c r="E84" s="103"/>
      <c r="F84" s="103"/>
      <c r="G84" s="103"/>
      <c r="H84" s="103"/>
      <c r="I84" s="103"/>
      <c r="J84" s="103"/>
      <c r="K84" s="103"/>
    </row>
    <row r="85" spans="2:11" s="81" customFormat="1" ht="12.75">
      <c r="B85" s="103"/>
      <c r="C85" s="103"/>
      <c r="D85" s="103"/>
      <c r="E85" s="103"/>
      <c r="F85" s="103"/>
      <c r="G85" s="103"/>
      <c r="H85" s="103"/>
      <c r="I85" s="103"/>
      <c r="J85" s="103"/>
      <c r="K85" s="103"/>
    </row>
    <row r="86" spans="2:11" s="81" customFormat="1" ht="12.75">
      <c r="B86" s="103"/>
      <c r="C86" s="103"/>
      <c r="D86" s="103"/>
      <c r="E86" s="103"/>
      <c r="F86" s="103"/>
      <c r="G86" s="103"/>
      <c r="H86" s="103"/>
      <c r="I86" s="103"/>
      <c r="J86" s="103"/>
      <c r="K86" s="103"/>
    </row>
  </sheetData>
  <sheetProtection/>
  <mergeCells count="6">
    <mergeCell ref="A3:A4"/>
    <mergeCell ref="B3:F3"/>
    <mergeCell ref="G3:K3"/>
    <mergeCell ref="A30:A31"/>
    <mergeCell ref="B30:F30"/>
    <mergeCell ref="G30:K30"/>
  </mergeCells>
  <conditionalFormatting sqref="B32:J53">
    <cfRule type="expression" priority="1" dxfId="0" stopIfTrue="1">
      <formula>ISERROR(B32)</formula>
    </cfRule>
  </conditionalFormatting>
  <hyperlinks>
    <hyperlink ref="K1" location="Sommaire!A1" display="Sommaire"/>
  </hyperlinks>
  <printOptions/>
  <pageMargins left="0" right="0" top="0.984251968503937" bottom="0.984251968503937" header="0.5118110236220472" footer="0.5118110236220472"/>
  <pageSetup fitToHeight="1" fitToWidth="1" horizontalDpi="600" verticalDpi="600" orientation="portrait" paperSize="9" scale="69" r:id="rId1"/>
  <headerFooter alignWithMargins="0">
    <oddFooter>&amp;C&amp;F
&amp;A&amp;R&amp;D</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X162"/>
  <sheetViews>
    <sheetView showGridLines="0" zoomScalePageLayoutView="0" workbookViewId="0" topLeftCell="A1">
      <selection activeCell="X1" sqref="X1:AB16384"/>
    </sheetView>
  </sheetViews>
  <sheetFormatPr defaultColWidth="11.421875" defaultRowHeight="12.75"/>
  <cols>
    <col min="1" max="1" width="23.421875" style="8" customWidth="1"/>
    <col min="2" max="13" width="11.140625" style="8" customWidth="1"/>
    <col min="14" max="14" width="11.7109375" style="8" customWidth="1"/>
    <col min="15" max="16384" width="11.57421875" style="8" customWidth="1"/>
  </cols>
  <sheetData>
    <row r="1" spans="1:15" s="326" customFormat="1" ht="12">
      <c r="A1" s="223" t="s">
        <v>478</v>
      </c>
      <c r="B1" s="339"/>
      <c r="C1" s="339"/>
      <c r="D1" s="339"/>
      <c r="E1" s="339"/>
      <c r="F1" s="339"/>
      <c r="G1" s="339"/>
      <c r="H1" s="339"/>
      <c r="I1" s="339"/>
      <c r="J1" s="339"/>
      <c r="K1" s="339"/>
      <c r="L1" s="339"/>
      <c r="M1" s="339"/>
      <c r="N1" s="339"/>
      <c r="O1" s="322" t="s">
        <v>363</v>
      </c>
    </row>
    <row r="2" spans="1:14" s="321" customFormat="1" ht="6.75" customHeight="1">
      <c r="A2" s="326"/>
      <c r="B2" s="339"/>
      <c r="C2" s="339"/>
      <c r="D2" s="339"/>
      <c r="E2" s="339"/>
      <c r="F2" s="339"/>
      <c r="G2" s="339"/>
      <c r="H2" s="339"/>
      <c r="I2" s="339"/>
      <c r="J2" s="339"/>
      <c r="K2" s="339"/>
      <c r="L2" s="339"/>
      <c r="M2" s="339"/>
      <c r="N2" s="339"/>
    </row>
    <row r="3" spans="1:14" s="34" customFormat="1" ht="9.75">
      <c r="A3" s="896" t="s">
        <v>7</v>
      </c>
      <c r="B3" s="921" t="s">
        <v>270</v>
      </c>
      <c r="C3" s="922"/>
      <c r="D3" s="922"/>
      <c r="E3" s="922"/>
      <c r="F3" s="922"/>
      <c r="G3" s="922"/>
      <c r="H3" s="922"/>
      <c r="I3" s="922"/>
      <c r="J3" s="922"/>
      <c r="K3" s="922"/>
      <c r="L3" s="922"/>
      <c r="M3" s="922"/>
      <c r="N3" s="923"/>
    </row>
    <row r="4" spans="1:24" s="34" customFormat="1" ht="14.25">
      <c r="A4" s="897"/>
      <c r="B4" s="22" t="s">
        <v>317</v>
      </c>
      <c r="C4" s="23" t="s">
        <v>318</v>
      </c>
      <c r="D4" s="23" t="s">
        <v>319</v>
      </c>
      <c r="E4" s="23" t="s">
        <v>320</v>
      </c>
      <c r="F4" s="23" t="s">
        <v>279</v>
      </c>
      <c r="G4" s="23" t="s">
        <v>321</v>
      </c>
      <c r="H4" s="23" t="s">
        <v>322</v>
      </c>
      <c r="I4" s="23" t="s">
        <v>280</v>
      </c>
      <c r="J4" s="23" t="s">
        <v>323</v>
      </c>
      <c r="K4" s="23" t="s">
        <v>324</v>
      </c>
      <c r="L4" s="23" t="s">
        <v>325</v>
      </c>
      <c r="M4" s="24" t="s">
        <v>326</v>
      </c>
      <c r="N4" s="147" t="s">
        <v>8</v>
      </c>
      <c r="P4" s="688"/>
      <c r="Q4" s="606"/>
      <c r="R4" s="606"/>
      <c r="S4" s="606"/>
      <c r="T4" s="606"/>
      <c r="U4" s="606"/>
      <c r="V4" s="606"/>
      <c r="W4" s="606"/>
      <c r="X4" s="606"/>
    </row>
    <row r="5" spans="1:24" s="34" customFormat="1" ht="14.25">
      <c r="A5" s="407" t="s">
        <v>9</v>
      </c>
      <c r="B5" s="515">
        <v>164602.2670558905</v>
      </c>
      <c r="C5" s="158">
        <v>192883.05585523476</v>
      </c>
      <c r="D5" s="158">
        <v>248370.21456650182</v>
      </c>
      <c r="E5" s="158">
        <v>288326.5322716709</v>
      </c>
      <c r="F5" s="158">
        <v>351118.1526616146</v>
      </c>
      <c r="G5" s="158">
        <v>345222.46603777015</v>
      </c>
      <c r="H5" s="158">
        <v>382986.89994468715</v>
      </c>
      <c r="I5" s="158">
        <v>421924.82459747425</v>
      </c>
      <c r="J5" s="158">
        <v>364584.7889402431</v>
      </c>
      <c r="K5" s="158">
        <v>343937.74404001934</v>
      </c>
      <c r="L5" s="158">
        <v>275176.74058955995</v>
      </c>
      <c r="M5" s="158">
        <v>402034.41558353946</v>
      </c>
      <c r="N5" s="516">
        <v>3781168.102144206</v>
      </c>
      <c r="O5" s="36"/>
      <c r="P5" s="608"/>
      <c r="Q5" s="607"/>
      <c r="R5" s="607"/>
      <c r="S5" s="607"/>
      <c r="T5" s="607"/>
      <c r="U5" s="607"/>
      <c r="V5" s="607"/>
      <c r="W5" s="607"/>
      <c r="X5" s="607"/>
    </row>
    <row r="6" spans="1:24" s="34" customFormat="1" ht="14.25">
      <c r="A6" s="407" t="s">
        <v>10</v>
      </c>
      <c r="B6" s="479">
        <v>245238.7297616922</v>
      </c>
      <c r="C6" s="75">
        <v>262462.45015307004</v>
      </c>
      <c r="D6" s="75">
        <v>330036.919722836</v>
      </c>
      <c r="E6" s="75">
        <v>373329.38200448523</v>
      </c>
      <c r="F6" s="75">
        <v>445199.4407497875</v>
      </c>
      <c r="G6" s="75">
        <v>470480.1362199144</v>
      </c>
      <c r="H6" s="75">
        <v>573167.8480411572</v>
      </c>
      <c r="I6" s="75">
        <v>724475.7083399226</v>
      </c>
      <c r="J6" s="75">
        <v>514462.8265202223</v>
      </c>
      <c r="K6" s="75">
        <v>406548.8130154695</v>
      </c>
      <c r="L6" s="75">
        <v>298600.46770826884</v>
      </c>
      <c r="M6" s="75">
        <v>264510.16434596083</v>
      </c>
      <c r="N6" s="517">
        <v>4908512.886582787</v>
      </c>
      <c r="O6" s="36"/>
      <c r="P6" s="608"/>
      <c r="Q6" s="607"/>
      <c r="R6" s="607"/>
      <c r="S6" s="607"/>
      <c r="T6" s="607"/>
      <c r="U6" s="607"/>
      <c r="V6" s="607"/>
      <c r="W6" s="607"/>
      <c r="X6" s="607"/>
    </row>
    <row r="7" spans="1:24" s="34" customFormat="1" ht="14.25">
      <c r="A7" s="407" t="s">
        <v>11</v>
      </c>
      <c r="B7" s="479">
        <v>97932.73115256435</v>
      </c>
      <c r="C7" s="75">
        <v>125169.82472022079</v>
      </c>
      <c r="D7" s="75">
        <v>151107.49403316603</v>
      </c>
      <c r="E7" s="75">
        <v>144808.80781327526</v>
      </c>
      <c r="F7" s="75">
        <v>188894.41059412912</v>
      </c>
      <c r="G7" s="75">
        <v>211272.44594715445</v>
      </c>
      <c r="H7" s="75">
        <v>287965.63565792603</v>
      </c>
      <c r="I7" s="75">
        <v>344882.51745596115</v>
      </c>
      <c r="J7" s="75">
        <v>199759.1007212593</v>
      </c>
      <c r="K7" s="75">
        <v>159505.7414427455</v>
      </c>
      <c r="L7" s="75">
        <v>116659.58502237547</v>
      </c>
      <c r="M7" s="75">
        <v>106383.35666620971</v>
      </c>
      <c r="N7" s="517">
        <v>2134341.651226987</v>
      </c>
      <c r="O7" s="36"/>
      <c r="P7" s="608"/>
      <c r="Q7" s="607"/>
      <c r="R7" s="607"/>
      <c r="S7" s="607"/>
      <c r="T7" s="607"/>
      <c r="U7" s="607"/>
      <c r="V7" s="607"/>
      <c r="W7" s="607"/>
      <c r="X7" s="607"/>
    </row>
    <row r="8" spans="1:24" s="34" customFormat="1" ht="14.25">
      <c r="A8" s="407" t="s">
        <v>13</v>
      </c>
      <c r="B8" s="479">
        <v>153113.01090129113</v>
      </c>
      <c r="C8" s="75">
        <v>188282.3536581638</v>
      </c>
      <c r="D8" s="75">
        <v>257947.34080587857</v>
      </c>
      <c r="E8" s="75">
        <v>267936.728557762</v>
      </c>
      <c r="F8" s="75">
        <v>335589.4765502066</v>
      </c>
      <c r="G8" s="75">
        <v>377361.32559147454</v>
      </c>
      <c r="H8" s="75">
        <v>441075.59046911943</v>
      </c>
      <c r="I8" s="75">
        <v>441677.3211866414</v>
      </c>
      <c r="J8" s="75">
        <v>354877.53319032234</v>
      </c>
      <c r="K8" s="75">
        <v>300075.02638393495</v>
      </c>
      <c r="L8" s="75">
        <v>209468.75788068972</v>
      </c>
      <c r="M8" s="75">
        <v>192586.89993324142</v>
      </c>
      <c r="N8" s="517">
        <v>3519991.365108725</v>
      </c>
      <c r="O8" s="36"/>
      <c r="P8" s="608"/>
      <c r="Q8" s="607"/>
      <c r="R8" s="607"/>
      <c r="S8" s="607"/>
      <c r="T8" s="607"/>
      <c r="U8" s="607"/>
      <c r="V8" s="607"/>
      <c r="W8" s="607"/>
      <c r="X8" s="607"/>
    </row>
    <row r="9" spans="1:24" s="34" customFormat="1" ht="14.25">
      <c r="A9" s="407" t="s">
        <v>14</v>
      </c>
      <c r="B9" s="479">
        <v>186828.37897966447</v>
      </c>
      <c r="C9" s="75">
        <v>208131.234862594</v>
      </c>
      <c r="D9" s="75">
        <v>280435.0162623123</v>
      </c>
      <c r="E9" s="75">
        <v>322034.09695266123</v>
      </c>
      <c r="F9" s="75">
        <v>414802.4982349651</v>
      </c>
      <c r="G9" s="75">
        <v>409154.14276803954</v>
      </c>
      <c r="H9" s="75">
        <v>437098.964101619</v>
      </c>
      <c r="I9" s="75">
        <v>560934.6719917863</v>
      </c>
      <c r="J9" s="75">
        <v>415367.43418528646</v>
      </c>
      <c r="K9" s="75">
        <v>333464.328624576</v>
      </c>
      <c r="L9" s="75">
        <v>266418.06309598306</v>
      </c>
      <c r="M9" s="75">
        <v>218134.72087947113</v>
      </c>
      <c r="N9" s="517">
        <v>4052803.550938959</v>
      </c>
      <c r="O9" s="36"/>
      <c r="P9" s="608"/>
      <c r="Q9" s="607"/>
      <c r="R9" s="607"/>
      <c r="S9" s="607"/>
      <c r="T9" s="607"/>
      <c r="U9" s="607"/>
      <c r="V9" s="607"/>
      <c r="W9" s="607"/>
      <c r="X9" s="607"/>
    </row>
    <row r="10" spans="1:24" s="34" customFormat="1" ht="14.25">
      <c r="A10" s="407" t="s">
        <v>15</v>
      </c>
      <c r="B10" s="479">
        <v>179677.0024558747</v>
      </c>
      <c r="C10" s="75">
        <v>187741.33647208204</v>
      </c>
      <c r="D10" s="75">
        <v>267102.70217747794</v>
      </c>
      <c r="E10" s="75">
        <v>289786.8051119649</v>
      </c>
      <c r="F10" s="75">
        <v>384850.9459717745</v>
      </c>
      <c r="G10" s="75">
        <v>419668.5292598196</v>
      </c>
      <c r="H10" s="75">
        <v>503168.13435598963</v>
      </c>
      <c r="I10" s="75">
        <v>519456.99358812737</v>
      </c>
      <c r="J10" s="75">
        <v>389261.24842277844</v>
      </c>
      <c r="K10" s="75">
        <v>317735.05926415033</v>
      </c>
      <c r="L10" s="75">
        <v>240000.7120217325</v>
      </c>
      <c r="M10" s="75">
        <v>208057.7173390605</v>
      </c>
      <c r="N10" s="517">
        <v>3906507.186440833</v>
      </c>
      <c r="O10" s="36"/>
      <c r="P10" s="608"/>
      <c r="Q10" s="607"/>
      <c r="R10" s="607"/>
      <c r="S10" s="607"/>
      <c r="T10" s="607"/>
      <c r="U10" s="607"/>
      <c r="V10" s="607"/>
      <c r="W10" s="607"/>
      <c r="X10" s="607"/>
    </row>
    <row r="11" spans="1:24" s="34" customFormat="1" ht="14.25">
      <c r="A11" s="407" t="s">
        <v>16</v>
      </c>
      <c r="B11" s="479">
        <v>109978.08980143837</v>
      </c>
      <c r="C11" s="75">
        <v>115714.17362929446</v>
      </c>
      <c r="D11" s="75">
        <v>144015.7727425323</v>
      </c>
      <c r="E11" s="75">
        <v>157243.38567441207</v>
      </c>
      <c r="F11" s="75">
        <v>186673.21358345202</v>
      </c>
      <c r="G11" s="75">
        <v>204344.22521081803</v>
      </c>
      <c r="H11" s="75">
        <v>228817.0692337468</v>
      </c>
      <c r="I11" s="75">
        <v>225437.77327720108</v>
      </c>
      <c r="J11" s="75">
        <v>196959.919439618</v>
      </c>
      <c r="K11" s="75">
        <v>173461.52148528188</v>
      </c>
      <c r="L11" s="75">
        <v>137802.3706527497</v>
      </c>
      <c r="M11" s="75">
        <v>127076.24160744362</v>
      </c>
      <c r="N11" s="517">
        <v>2007523.7563379882</v>
      </c>
      <c r="O11" s="36"/>
      <c r="P11" s="608"/>
      <c r="Q11" s="607"/>
      <c r="R11" s="607"/>
      <c r="S11" s="607"/>
      <c r="T11" s="607"/>
      <c r="U11" s="607"/>
      <c r="V11" s="607"/>
      <c r="W11" s="607"/>
      <c r="X11" s="607"/>
    </row>
    <row r="12" spans="1:24" s="34" customFormat="1" ht="14.25">
      <c r="A12" s="407" t="s">
        <v>364</v>
      </c>
      <c r="B12" s="479">
        <v>16379.55774679843</v>
      </c>
      <c r="C12" s="75">
        <v>19454.944384250564</v>
      </c>
      <c r="D12" s="75">
        <v>33185.092058239796</v>
      </c>
      <c r="E12" s="75">
        <v>79268.97174564663</v>
      </c>
      <c r="F12" s="75">
        <v>186846.74529998458</v>
      </c>
      <c r="G12" s="75">
        <v>207517.7150872816</v>
      </c>
      <c r="H12" s="75">
        <v>192925.74099178473</v>
      </c>
      <c r="I12" s="75">
        <v>230544.4425085669</v>
      </c>
      <c r="J12" s="75">
        <v>223914.63419539452</v>
      </c>
      <c r="K12" s="75">
        <v>90618.89045925686</v>
      </c>
      <c r="L12" s="75">
        <v>25769.234057963065</v>
      </c>
      <c r="M12" s="75">
        <v>23615.83601653945</v>
      </c>
      <c r="N12" s="517">
        <v>1330041.8045517073</v>
      </c>
      <c r="O12" s="36"/>
      <c r="P12" s="608"/>
      <c r="Q12" s="607"/>
      <c r="R12" s="607"/>
      <c r="S12" s="607"/>
      <c r="T12" s="607"/>
      <c r="U12" s="607"/>
      <c r="V12" s="607"/>
      <c r="W12" s="607"/>
      <c r="X12" s="607"/>
    </row>
    <row r="13" spans="1:24" s="34" customFormat="1" ht="14.25">
      <c r="A13" s="407" t="s">
        <v>18</v>
      </c>
      <c r="B13" s="479">
        <v>69757.72918263845</v>
      </c>
      <c r="C13" s="75">
        <v>81292.30186105958</v>
      </c>
      <c r="D13" s="75">
        <v>90745.84038176131</v>
      </c>
      <c r="E13" s="75">
        <v>91209.61520071118</v>
      </c>
      <c r="F13" s="75">
        <v>119432.40715364311</v>
      </c>
      <c r="G13" s="75">
        <v>126269.21247940129</v>
      </c>
      <c r="H13" s="75">
        <v>142474.1364573188</v>
      </c>
      <c r="I13" s="75">
        <v>138488.1183495382</v>
      </c>
      <c r="J13" s="75">
        <v>123554.98389734076</v>
      </c>
      <c r="K13" s="75">
        <v>103893.55570520047</v>
      </c>
      <c r="L13" s="75">
        <v>75920.38389091016</v>
      </c>
      <c r="M13" s="75">
        <v>80630.66276988057</v>
      </c>
      <c r="N13" s="517">
        <v>1243668.9473294038</v>
      </c>
      <c r="O13" s="36"/>
      <c r="P13" s="608"/>
      <c r="Q13" s="607"/>
      <c r="R13" s="607"/>
      <c r="S13" s="607"/>
      <c r="T13" s="607"/>
      <c r="U13" s="607"/>
      <c r="V13" s="607"/>
      <c r="W13" s="607"/>
      <c r="X13" s="607"/>
    </row>
    <row r="14" spans="1:24" s="34" customFormat="1" ht="14.25">
      <c r="A14" s="407" t="s">
        <v>399</v>
      </c>
      <c r="B14" s="479">
        <v>2185352.2248869822</v>
      </c>
      <c r="C14" s="75">
        <v>2253110.5146747306</v>
      </c>
      <c r="D14" s="75">
        <v>2687859.1402857928</v>
      </c>
      <c r="E14" s="75">
        <v>2758821.6259564157</v>
      </c>
      <c r="F14" s="75">
        <v>2913183.511748451</v>
      </c>
      <c r="G14" s="75">
        <v>3065377.8428546437</v>
      </c>
      <c r="H14" s="75">
        <v>2864085.759012039</v>
      </c>
      <c r="I14" s="75">
        <v>2675562.1917641945</v>
      </c>
      <c r="J14" s="75">
        <v>2831749.90098921</v>
      </c>
      <c r="K14" s="75">
        <v>2915291.903772851</v>
      </c>
      <c r="L14" s="75">
        <v>2549058.7935176296</v>
      </c>
      <c r="M14" s="75">
        <v>2659884.729499569</v>
      </c>
      <c r="N14" s="517">
        <v>32359338.138962507</v>
      </c>
      <c r="O14" s="36"/>
      <c r="P14" s="608"/>
      <c r="Q14" s="607"/>
      <c r="R14" s="607"/>
      <c r="S14" s="607"/>
      <c r="T14" s="607"/>
      <c r="U14" s="607"/>
      <c r="V14" s="607"/>
      <c r="W14" s="607"/>
      <c r="X14" s="607"/>
    </row>
    <row r="15" spans="1:24" s="34" customFormat="1" ht="14.25">
      <c r="A15" s="407" t="s">
        <v>20</v>
      </c>
      <c r="B15" s="479">
        <v>178765.22820645937</v>
      </c>
      <c r="C15" s="75">
        <v>191368.4572254011</v>
      </c>
      <c r="D15" s="75">
        <v>274598.7149010312</v>
      </c>
      <c r="E15" s="75">
        <v>319548.52833763196</v>
      </c>
      <c r="F15" s="75">
        <v>421884.3971505172</v>
      </c>
      <c r="G15" s="75">
        <v>473050.4471032417</v>
      </c>
      <c r="H15" s="75">
        <v>588010.7417357941</v>
      </c>
      <c r="I15" s="75">
        <v>692592.4872176193</v>
      </c>
      <c r="J15" s="75">
        <v>450170.9539037909</v>
      </c>
      <c r="K15" s="75">
        <v>315386.9212910062</v>
      </c>
      <c r="L15" s="75">
        <v>238808.3128876339</v>
      </c>
      <c r="M15" s="75">
        <v>204358.8651383239</v>
      </c>
      <c r="N15" s="517">
        <v>4348544.055098451</v>
      </c>
      <c r="O15" s="36"/>
      <c r="P15" s="608"/>
      <c r="Q15" s="607"/>
      <c r="R15" s="607"/>
      <c r="S15" s="607"/>
      <c r="T15" s="607"/>
      <c r="U15" s="607"/>
      <c r="V15" s="607"/>
      <c r="W15" s="607"/>
      <c r="X15" s="607"/>
    </row>
    <row r="16" spans="1:24" s="34" customFormat="1" ht="14.25">
      <c r="A16" s="407" t="s">
        <v>366</v>
      </c>
      <c r="B16" s="479">
        <v>44107.950630278036</v>
      </c>
      <c r="C16" s="75">
        <v>47670.45087115941</v>
      </c>
      <c r="D16" s="75">
        <v>60408.50703745427</v>
      </c>
      <c r="E16" s="75">
        <v>67373.31906706853</v>
      </c>
      <c r="F16" s="75">
        <v>85609.42612167096</v>
      </c>
      <c r="G16" s="75">
        <v>86670.76793131606</v>
      </c>
      <c r="H16" s="75">
        <v>111612.93176140472</v>
      </c>
      <c r="I16" s="75">
        <v>133098.75118876807</v>
      </c>
      <c r="J16" s="75">
        <v>88806.58027338739</v>
      </c>
      <c r="K16" s="75">
        <v>76530.12396569416</v>
      </c>
      <c r="L16" s="75">
        <v>57385.65115465506</v>
      </c>
      <c r="M16" s="75">
        <v>48708.01687155094</v>
      </c>
      <c r="N16" s="517">
        <v>907982.4768744075</v>
      </c>
      <c r="O16" s="36"/>
      <c r="P16" s="608"/>
      <c r="Q16" s="607"/>
      <c r="R16" s="607"/>
      <c r="S16" s="607"/>
      <c r="T16" s="607"/>
      <c r="U16" s="607"/>
      <c r="V16" s="607"/>
      <c r="W16" s="607"/>
      <c r="X16" s="607"/>
    </row>
    <row r="17" spans="1:24" s="34" customFormat="1" ht="14.25">
      <c r="A17" s="407" t="s">
        <v>22</v>
      </c>
      <c r="B17" s="479">
        <v>142202.4625108794</v>
      </c>
      <c r="C17" s="75">
        <v>169295.55672091973</v>
      </c>
      <c r="D17" s="75">
        <v>181572.46550902363</v>
      </c>
      <c r="E17" s="75">
        <v>189864.88165625083</v>
      </c>
      <c r="F17" s="75">
        <v>227934.2055844348</v>
      </c>
      <c r="G17" s="75">
        <v>235723.92825317127</v>
      </c>
      <c r="H17" s="75">
        <v>253209.192860974</v>
      </c>
      <c r="I17" s="75">
        <v>247470.1480435368</v>
      </c>
      <c r="J17" s="75">
        <v>219996.5165781191</v>
      </c>
      <c r="K17" s="75">
        <v>200567.64448518358</v>
      </c>
      <c r="L17" s="75">
        <v>166463.23616083091</v>
      </c>
      <c r="M17" s="75">
        <v>169678.77281030806</v>
      </c>
      <c r="N17" s="517">
        <v>2403979.0111736325</v>
      </c>
      <c r="O17" s="36"/>
      <c r="P17" s="608"/>
      <c r="Q17" s="607"/>
      <c r="R17" s="607"/>
      <c r="S17" s="607"/>
      <c r="T17" s="607"/>
      <c r="U17" s="607"/>
      <c r="V17" s="607"/>
      <c r="W17" s="607"/>
      <c r="X17" s="607"/>
    </row>
    <row r="18" spans="1:24" s="34" customFormat="1" ht="14.25">
      <c r="A18" s="407" t="s">
        <v>228</v>
      </c>
      <c r="B18" s="479">
        <v>205437.86574478314</v>
      </c>
      <c r="C18" s="75">
        <v>229320.75907611853</v>
      </c>
      <c r="D18" s="75">
        <v>288806.04558803485</v>
      </c>
      <c r="E18" s="75">
        <v>356620.80177687475</v>
      </c>
      <c r="F18" s="75">
        <v>445452.624059928</v>
      </c>
      <c r="G18" s="75">
        <v>436443.71275039884</v>
      </c>
      <c r="H18" s="75">
        <v>507870.19155594916</v>
      </c>
      <c r="I18" s="75">
        <v>604687.8954526915</v>
      </c>
      <c r="J18" s="75">
        <v>484149.5874127073</v>
      </c>
      <c r="K18" s="75">
        <v>386055.66229866</v>
      </c>
      <c r="L18" s="75">
        <v>241229.41293452852</v>
      </c>
      <c r="M18" s="75">
        <v>225982.80718640448</v>
      </c>
      <c r="N18" s="517">
        <v>4412057.365837079</v>
      </c>
      <c r="O18" s="36"/>
      <c r="P18" s="608"/>
      <c r="Q18" s="607"/>
      <c r="R18" s="607"/>
      <c r="S18" s="607"/>
      <c r="T18" s="607"/>
      <c r="U18" s="607"/>
      <c r="V18" s="607"/>
      <c r="W18" s="607"/>
      <c r="X18" s="607"/>
    </row>
    <row r="19" spans="1:24" s="34" customFormat="1" ht="14.25">
      <c r="A19" s="407" t="s">
        <v>367</v>
      </c>
      <c r="B19" s="479">
        <v>223654.75236235323</v>
      </c>
      <c r="C19" s="75">
        <v>233891.33790073326</v>
      </c>
      <c r="D19" s="75">
        <v>304680.7077923111</v>
      </c>
      <c r="E19" s="75">
        <v>315090.09192463435</v>
      </c>
      <c r="F19" s="75">
        <v>358818.57679609617</v>
      </c>
      <c r="G19" s="75">
        <v>353476.4040608592</v>
      </c>
      <c r="H19" s="75">
        <v>362162.3166893712</v>
      </c>
      <c r="I19" s="75">
        <v>363038.7443495398</v>
      </c>
      <c r="J19" s="75">
        <v>336783.68418928277</v>
      </c>
      <c r="K19" s="75">
        <v>332984.8833400601</v>
      </c>
      <c r="L19" s="75">
        <v>292836.52103624685</v>
      </c>
      <c r="M19" s="75">
        <v>273118.92076909245</v>
      </c>
      <c r="N19" s="517">
        <v>3750536.9412105805</v>
      </c>
      <c r="O19" s="36"/>
      <c r="P19" s="608"/>
      <c r="Q19" s="607"/>
      <c r="R19" s="607"/>
      <c r="S19" s="607"/>
      <c r="T19" s="607"/>
      <c r="U19" s="607"/>
      <c r="V19" s="607"/>
      <c r="W19" s="607"/>
      <c r="X19" s="607"/>
    </row>
    <row r="20" spans="1:24" s="34" customFormat="1" ht="14.25">
      <c r="A20" s="407" t="s">
        <v>368</v>
      </c>
      <c r="B20" s="479">
        <v>112189.69685938662</v>
      </c>
      <c r="C20" s="75">
        <v>138515.03847492946</v>
      </c>
      <c r="D20" s="75">
        <v>207438.8282163034</v>
      </c>
      <c r="E20" s="75">
        <v>232782.42811977086</v>
      </c>
      <c r="F20" s="75">
        <v>293180.6710817337</v>
      </c>
      <c r="G20" s="75">
        <v>292358.62751620007</v>
      </c>
      <c r="H20" s="75">
        <v>337737.24402378517</v>
      </c>
      <c r="I20" s="75">
        <v>378409.1112102336</v>
      </c>
      <c r="J20" s="75">
        <v>278774.7301526474</v>
      </c>
      <c r="K20" s="75">
        <v>241075.89497051708</v>
      </c>
      <c r="L20" s="75">
        <v>168536.8691387215</v>
      </c>
      <c r="M20" s="75">
        <v>143497.68436937954</v>
      </c>
      <c r="N20" s="517">
        <v>2824496.8241336085</v>
      </c>
      <c r="O20" s="36"/>
      <c r="P20" s="608"/>
      <c r="Q20" s="607"/>
      <c r="R20" s="607"/>
      <c r="S20" s="607"/>
      <c r="T20" s="607"/>
      <c r="U20" s="607"/>
      <c r="V20" s="607"/>
      <c r="W20" s="607"/>
      <c r="X20" s="607"/>
    </row>
    <row r="21" spans="1:24" s="34" customFormat="1" ht="14.25">
      <c r="A21" s="407" t="s">
        <v>19</v>
      </c>
      <c r="B21" s="479">
        <v>97920.46199727696</v>
      </c>
      <c r="C21" s="75">
        <v>101353.70012002975</v>
      </c>
      <c r="D21" s="75">
        <v>133764.2741262561</v>
      </c>
      <c r="E21" s="75">
        <v>137065.66241433437</v>
      </c>
      <c r="F21" s="75">
        <v>182463.222830389</v>
      </c>
      <c r="G21" s="75">
        <v>204754.54371800853</v>
      </c>
      <c r="H21" s="75">
        <v>203067.85743438257</v>
      </c>
      <c r="I21" s="75">
        <v>222868.6135348907</v>
      </c>
      <c r="J21" s="75">
        <v>173260.70580650977</v>
      </c>
      <c r="K21" s="75">
        <v>148718.0785130168</v>
      </c>
      <c r="L21" s="75">
        <v>131265.43385149192</v>
      </c>
      <c r="M21" s="75">
        <v>107613.40297834233</v>
      </c>
      <c r="N21" s="517">
        <v>1844115.9573249286</v>
      </c>
      <c r="O21" s="36"/>
      <c r="P21" s="608"/>
      <c r="Q21" s="607"/>
      <c r="R21" s="607"/>
      <c r="S21" s="607"/>
      <c r="T21" s="607"/>
      <c r="U21" s="607"/>
      <c r="V21" s="607"/>
      <c r="W21" s="607"/>
      <c r="X21" s="607"/>
    </row>
    <row r="22" spans="1:24" s="34" customFormat="1" ht="14.25">
      <c r="A22" s="407" t="s">
        <v>264</v>
      </c>
      <c r="B22" s="479">
        <v>222242.5288489016</v>
      </c>
      <c r="C22" s="75">
        <v>225753.61054877576</v>
      </c>
      <c r="D22" s="75">
        <v>278865.22568818</v>
      </c>
      <c r="E22" s="75">
        <v>294154.33540697437</v>
      </c>
      <c r="F22" s="75">
        <v>362865.9757908051</v>
      </c>
      <c r="G22" s="75">
        <v>399963.8746604832</v>
      </c>
      <c r="H22" s="75">
        <v>401023.1157397626</v>
      </c>
      <c r="I22" s="75">
        <v>443293.6018674657</v>
      </c>
      <c r="J22" s="75">
        <v>361321.8936219312</v>
      </c>
      <c r="K22" s="75">
        <v>307004.6988854724</v>
      </c>
      <c r="L22" s="75">
        <v>261453.34642098992</v>
      </c>
      <c r="M22" s="75">
        <v>218411.29094322948</v>
      </c>
      <c r="N22" s="517">
        <v>3776353.498422972</v>
      </c>
      <c r="O22" s="36"/>
      <c r="P22" s="608"/>
      <c r="Q22" s="607"/>
      <c r="R22" s="607"/>
      <c r="S22" s="607"/>
      <c r="T22" s="607"/>
      <c r="U22" s="607"/>
      <c r="V22" s="607"/>
      <c r="W22" s="607"/>
      <c r="X22" s="607"/>
    </row>
    <row r="23" spans="1:24" s="34" customFormat="1" ht="14.25">
      <c r="A23" s="407" t="s">
        <v>369</v>
      </c>
      <c r="B23" s="479">
        <v>94612.86667718974</v>
      </c>
      <c r="C23" s="75">
        <v>99148.78238309974</v>
      </c>
      <c r="D23" s="75">
        <v>126307.44835030558</v>
      </c>
      <c r="E23" s="75">
        <v>137691.497723581</v>
      </c>
      <c r="F23" s="75">
        <v>156277.4770121267</v>
      </c>
      <c r="G23" s="75">
        <v>177478.40644241968</v>
      </c>
      <c r="H23" s="75">
        <v>172638.62553995143</v>
      </c>
      <c r="I23" s="75">
        <v>163366.67319668492</v>
      </c>
      <c r="J23" s="75">
        <v>161003.26962891532</v>
      </c>
      <c r="K23" s="75">
        <v>141387.5806335484</v>
      </c>
      <c r="L23" s="75">
        <v>120575.68295246929</v>
      </c>
      <c r="M23" s="75">
        <v>100118.22734423881</v>
      </c>
      <c r="N23" s="517">
        <v>1650606.5378845304</v>
      </c>
      <c r="O23" s="36"/>
      <c r="P23" s="608"/>
      <c r="Q23" s="607"/>
      <c r="R23" s="607"/>
      <c r="S23" s="607"/>
      <c r="T23" s="607"/>
      <c r="U23" s="607"/>
      <c r="V23" s="607"/>
      <c r="W23" s="607"/>
      <c r="X23" s="607"/>
    </row>
    <row r="24" spans="1:24" s="34" customFormat="1" ht="14.25">
      <c r="A24" s="407" t="s">
        <v>25</v>
      </c>
      <c r="B24" s="479">
        <v>122961.99287303766</v>
      </c>
      <c r="C24" s="75">
        <v>140226.78366080605</v>
      </c>
      <c r="D24" s="75">
        <v>215842.6571485996</v>
      </c>
      <c r="E24" s="75">
        <v>237834.03676008992</v>
      </c>
      <c r="F24" s="75">
        <v>294599.0713389143</v>
      </c>
      <c r="G24" s="75">
        <v>273391.896615401</v>
      </c>
      <c r="H24" s="75">
        <v>337249.3196894958</v>
      </c>
      <c r="I24" s="75">
        <v>414156.3212352911</v>
      </c>
      <c r="J24" s="75">
        <v>261373.38501372526</v>
      </c>
      <c r="K24" s="75">
        <v>230556.47409972438</v>
      </c>
      <c r="L24" s="75">
        <v>172908.6179339255</v>
      </c>
      <c r="M24" s="75">
        <v>154965.19815322608</v>
      </c>
      <c r="N24" s="517">
        <v>2856065.754522237</v>
      </c>
      <c r="O24" s="36"/>
      <c r="P24" s="608"/>
      <c r="Q24" s="607"/>
      <c r="R24" s="607"/>
      <c r="S24" s="607"/>
      <c r="T24" s="607"/>
      <c r="U24" s="607"/>
      <c r="V24" s="607"/>
      <c r="W24" s="607"/>
      <c r="X24" s="607"/>
    </row>
    <row r="25" spans="1:24" s="34" customFormat="1" ht="14.25">
      <c r="A25" s="407" t="s">
        <v>370</v>
      </c>
      <c r="B25" s="479">
        <v>483556.19154483394</v>
      </c>
      <c r="C25" s="75">
        <v>533362.7988620751</v>
      </c>
      <c r="D25" s="75">
        <v>721095.2236474523</v>
      </c>
      <c r="E25" s="75">
        <v>825301.9589497852</v>
      </c>
      <c r="F25" s="75">
        <v>1105679.8347986846</v>
      </c>
      <c r="G25" s="75">
        <v>1218537.7175184174</v>
      </c>
      <c r="H25" s="75">
        <v>1372877.9091513806</v>
      </c>
      <c r="I25" s="75">
        <v>1462088.1360591396</v>
      </c>
      <c r="J25" s="75">
        <v>1151537.9296135018</v>
      </c>
      <c r="K25" s="75">
        <v>885474.8813465289</v>
      </c>
      <c r="L25" s="75">
        <v>577119.9921972768</v>
      </c>
      <c r="M25" s="75">
        <v>521704.5932872439</v>
      </c>
      <c r="N25" s="517">
        <v>10858337.166976321</v>
      </c>
      <c r="O25" s="36"/>
      <c r="P25" s="608"/>
      <c r="Q25" s="607"/>
      <c r="R25" s="607"/>
      <c r="S25" s="607"/>
      <c r="T25" s="607"/>
      <c r="U25" s="607"/>
      <c r="V25" s="607"/>
      <c r="W25" s="607"/>
      <c r="X25" s="607"/>
    </row>
    <row r="26" spans="1:24" s="34" customFormat="1" ht="14.25">
      <c r="A26" s="407" t="s">
        <v>26</v>
      </c>
      <c r="B26" s="479">
        <v>780817.0087814018</v>
      </c>
      <c r="C26" s="75">
        <v>833237.0272834406</v>
      </c>
      <c r="D26" s="75">
        <v>999373.0000413543</v>
      </c>
      <c r="E26" s="75">
        <v>756026.2039106368</v>
      </c>
      <c r="F26" s="75">
        <v>797282.3454537507</v>
      </c>
      <c r="G26" s="75">
        <v>956542.4026086578</v>
      </c>
      <c r="H26" s="75">
        <v>1124630.7341865285</v>
      </c>
      <c r="I26" s="75">
        <v>1117571.4340488948</v>
      </c>
      <c r="J26" s="75">
        <v>892801.3249515721</v>
      </c>
      <c r="K26" s="75">
        <v>772006.4572157856</v>
      </c>
      <c r="L26" s="75">
        <v>653227.6316574259</v>
      </c>
      <c r="M26" s="75">
        <v>774488.7121511198</v>
      </c>
      <c r="N26" s="517">
        <v>10458004.282290569</v>
      </c>
      <c r="O26" s="36"/>
      <c r="P26" s="608"/>
      <c r="Q26" s="607"/>
      <c r="R26" s="607"/>
      <c r="S26" s="607"/>
      <c r="T26" s="607"/>
      <c r="U26" s="607"/>
      <c r="V26" s="607"/>
      <c r="W26" s="607"/>
      <c r="X26" s="607"/>
    </row>
    <row r="27" spans="1:24" s="34" customFormat="1" ht="12.75" customHeight="1">
      <c r="A27" s="409" t="s">
        <v>8</v>
      </c>
      <c r="B27" s="22">
        <v>6117328.728961616</v>
      </c>
      <c r="C27" s="23">
        <v>6577386.49339819</v>
      </c>
      <c r="D27" s="23">
        <v>8283558.631082804</v>
      </c>
      <c r="E27" s="23">
        <v>8642119.69733664</v>
      </c>
      <c r="F27" s="23">
        <v>10258638.630567059</v>
      </c>
      <c r="G27" s="23">
        <v>10945060.770634891</v>
      </c>
      <c r="H27" s="23">
        <v>11825855.958634166</v>
      </c>
      <c r="I27" s="23">
        <v>12526026.480464168</v>
      </c>
      <c r="J27" s="23">
        <v>10474472.931647765</v>
      </c>
      <c r="K27" s="23">
        <v>9182281.885238685</v>
      </c>
      <c r="L27" s="23">
        <v>7276685.816764059</v>
      </c>
      <c r="M27" s="23">
        <v>7225561.236643376</v>
      </c>
      <c r="N27" s="70">
        <v>109334977.2613734</v>
      </c>
      <c r="O27" s="36"/>
      <c r="P27" s="608"/>
      <c r="Q27" s="607"/>
      <c r="R27" s="607"/>
      <c r="S27" s="607"/>
      <c r="T27" s="607"/>
      <c r="U27" s="607"/>
      <c r="V27" s="607"/>
      <c r="W27" s="607"/>
      <c r="X27" s="607"/>
    </row>
    <row r="28" spans="1:14" ht="9" customHeight="1">
      <c r="A28" s="518"/>
      <c r="B28" s="3"/>
      <c r="C28" s="3"/>
      <c r="D28" s="3"/>
      <c r="E28" s="3"/>
      <c r="F28" s="3"/>
      <c r="G28" s="3"/>
      <c r="H28" s="3"/>
      <c r="I28" s="3"/>
      <c r="J28" s="3"/>
      <c r="K28" s="3"/>
      <c r="L28" s="3"/>
      <c r="M28" s="3"/>
      <c r="N28" s="3"/>
    </row>
    <row r="29" spans="1:14" s="34" customFormat="1" ht="9.75">
      <c r="A29" s="896" t="s">
        <v>7</v>
      </c>
      <c r="B29" s="921" t="s">
        <v>271</v>
      </c>
      <c r="C29" s="922"/>
      <c r="D29" s="922"/>
      <c r="E29" s="922"/>
      <c r="F29" s="922"/>
      <c r="G29" s="922"/>
      <c r="H29" s="922"/>
      <c r="I29" s="922"/>
      <c r="J29" s="922"/>
      <c r="K29" s="922"/>
      <c r="L29" s="922"/>
      <c r="M29" s="922"/>
      <c r="N29" s="923"/>
    </row>
    <row r="30" spans="1:24" s="34" customFormat="1" ht="14.25">
      <c r="A30" s="897"/>
      <c r="B30" s="22" t="s">
        <v>317</v>
      </c>
      <c r="C30" s="23" t="s">
        <v>318</v>
      </c>
      <c r="D30" s="23" t="s">
        <v>319</v>
      </c>
      <c r="E30" s="23" t="s">
        <v>320</v>
      </c>
      <c r="F30" s="23" t="s">
        <v>279</v>
      </c>
      <c r="G30" s="23" t="s">
        <v>321</v>
      </c>
      <c r="H30" s="23" t="s">
        <v>322</v>
      </c>
      <c r="I30" s="23" t="s">
        <v>280</v>
      </c>
      <c r="J30" s="23" t="s">
        <v>323</v>
      </c>
      <c r="K30" s="23" t="s">
        <v>324</v>
      </c>
      <c r="L30" s="23" t="s">
        <v>325</v>
      </c>
      <c r="M30" s="24" t="s">
        <v>326</v>
      </c>
      <c r="N30" s="147" t="s">
        <v>8</v>
      </c>
      <c r="P30" s="688"/>
      <c r="Q30" s="609"/>
      <c r="R30" s="609"/>
      <c r="S30" s="609"/>
      <c r="T30" s="609"/>
      <c r="U30" s="609"/>
      <c r="V30" s="609"/>
      <c r="W30" s="609"/>
      <c r="X30" s="609"/>
    </row>
    <row r="31" spans="1:24" s="34" customFormat="1" ht="14.25">
      <c r="A31" s="407" t="s">
        <v>9</v>
      </c>
      <c r="B31" s="515">
        <v>280586.4311544671</v>
      </c>
      <c r="C31" s="158">
        <v>307153.9645384193</v>
      </c>
      <c r="D31" s="158">
        <v>414221.36028801056</v>
      </c>
      <c r="E31" s="158">
        <v>489443.9232239233</v>
      </c>
      <c r="F31" s="158">
        <v>605222.8678050921</v>
      </c>
      <c r="G31" s="158">
        <v>577082.2509335895</v>
      </c>
      <c r="H31" s="158">
        <v>642696.975096798</v>
      </c>
      <c r="I31" s="158">
        <v>704474.483341838</v>
      </c>
      <c r="J31" s="158">
        <v>631677.5167560612</v>
      </c>
      <c r="K31" s="158">
        <v>592038.3209851491</v>
      </c>
      <c r="L31" s="158">
        <v>452259.7460577799</v>
      </c>
      <c r="M31" s="158">
        <v>685555.2748862207</v>
      </c>
      <c r="N31" s="516">
        <v>6382413.115067349</v>
      </c>
      <c r="P31" s="611"/>
      <c r="Q31" s="610"/>
      <c r="R31" s="610"/>
      <c r="S31" s="610"/>
      <c r="T31" s="610"/>
      <c r="U31" s="610"/>
      <c r="V31" s="610"/>
      <c r="W31" s="610"/>
      <c r="X31" s="610"/>
    </row>
    <row r="32" spans="1:24" s="34" customFormat="1" ht="14.25">
      <c r="A32" s="407" t="s">
        <v>10</v>
      </c>
      <c r="B32" s="479">
        <v>381257.7188959042</v>
      </c>
      <c r="C32" s="75">
        <v>412043.0782334814</v>
      </c>
      <c r="D32" s="75">
        <v>563746.2651860765</v>
      </c>
      <c r="E32" s="75">
        <v>643178.8417076966</v>
      </c>
      <c r="F32" s="75">
        <v>832078.8726282938</v>
      </c>
      <c r="G32" s="75">
        <v>858451.3335124209</v>
      </c>
      <c r="H32" s="75">
        <v>1035551.9929425572</v>
      </c>
      <c r="I32" s="75">
        <v>1331344.1602317586</v>
      </c>
      <c r="J32" s="75">
        <v>947394.1875610946</v>
      </c>
      <c r="K32" s="75">
        <v>723993.1007124297</v>
      </c>
      <c r="L32" s="75">
        <v>512093.98381948855</v>
      </c>
      <c r="M32" s="75">
        <v>416540.3875229107</v>
      </c>
      <c r="N32" s="517">
        <v>8657673.922954112</v>
      </c>
      <c r="P32" s="611"/>
      <c r="Q32" s="610"/>
      <c r="R32" s="610"/>
      <c r="S32" s="610"/>
      <c r="T32" s="610"/>
      <c r="U32" s="610"/>
      <c r="V32" s="610"/>
      <c r="W32" s="610"/>
      <c r="X32" s="610"/>
    </row>
    <row r="33" spans="1:24" s="34" customFormat="1" ht="14.25">
      <c r="A33" s="407" t="s">
        <v>11</v>
      </c>
      <c r="B33" s="479">
        <v>158744.3360746418</v>
      </c>
      <c r="C33" s="75">
        <v>212433.28906923888</v>
      </c>
      <c r="D33" s="75">
        <v>244437.49300948615</v>
      </c>
      <c r="E33" s="75">
        <v>231964.01827156718</v>
      </c>
      <c r="F33" s="75">
        <v>321314.1773850947</v>
      </c>
      <c r="G33" s="75">
        <v>348937.14490306494</v>
      </c>
      <c r="H33" s="75">
        <v>447576.4188436091</v>
      </c>
      <c r="I33" s="75">
        <v>527738.9893520755</v>
      </c>
      <c r="J33" s="75">
        <v>334359.18081846007</v>
      </c>
      <c r="K33" s="75">
        <v>259112.54533507425</v>
      </c>
      <c r="L33" s="75">
        <v>180912.68283945078</v>
      </c>
      <c r="M33" s="75">
        <v>166536.98873481885</v>
      </c>
      <c r="N33" s="517">
        <v>3434067.264636582</v>
      </c>
      <c r="P33" s="611"/>
      <c r="Q33" s="610"/>
      <c r="R33" s="610"/>
      <c r="S33" s="610"/>
      <c r="T33" s="610"/>
      <c r="U33" s="610"/>
      <c r="V33" s="610"/>
      <c r="W33" s="610"/>
      <c r="X33" s="610"/>
    </row>
    <row r="34" spans="1:24" s="34" customFormat="1" ht="14.25">
      <c r="A34" s="407" t="s">
        <v>13</v>
      </c>
      <c r="B34" s="479">
        <v>214778.460455678</v>
      </c>
      <c r="C34" s="75">
        <v>253115.1715394606</v>
      </c>
      <c r="D34" s="75">
        <v>348959.440200747</v>
      </c>
      <c r="E34" s="75">
        <v>368358.6328560119</v>
      </c>
      <c r="F34" s="75">
        <v>461586.4228734119</v>
      </c>
      <c r="G34" s="75">
        <v>502087.06229993165</v>
      </c>
      <c r="H34" s="75">
        <v>576432.3540914286</v>
      </c>
      <c r="I34" s="75">
        <v>568595.7455430331</v>
      </c>
      <c r="J34" s="75">
        <v>489486.0496556173</v>
      </c>
      <c r="K34" s="75">
        <v>425813.1165523275</v>
      </c>
      <c r="L34" s="75">
        <v>299990.52378539473</v>
      </c>
      <c r="M34" s="75">
        <v>257808.05231089532</v>
      </c>
      <c r="N34" s="517">
        <v>4767011.032163938</v>
      </c>
      <c r="P34" s="611"/>
      <c r="Q34" s="610"/>
      <c r="R34" s="610"/>
      <c r="S34" s="610"/>
      <c r="T34" s="610"/>
      <c r="U34" s="610"/>
      <c r="V34" s="610"/>
      <c r="W34" s="610"/>
      <c r="X34" s="610"/>
    </row>
    <row r="35" spans="1:24" s="34" customFormat="1" ht="14.25">
      <c r="A35" s="407" t="s">
        <v>14</v>
      </c>
      <c r="B35" s="479">
        <v>293253.4733044816</v>
      </c>
      <c r="C35" s="75">
        <v>324156.6173185141</v>
      </c>
      <c r="D35" s="75">
        <v>460629.7644719651</v>
      </c>
      <c r="E35" s="75">
        <v>529365.1647676941</v>
      </c>
      <c r="F35" s="75">
        <v>695450.5516114277</v>
      </c>
      <c r="G35" s="75">
        <v>689008.9687582111</v>
      </c>
      <c r="H35" s="75">
        <v>787511.073928292</v>
      </c>
      <c r="I35" s="75">
        <v>1059389.3044810598</v>
      </c>
      <c r="J35" s="75">
        <v>714757.3212555134</v>
      </c>
      <c r="K35" s="75">
        <v>540387.7702353548</v>
      </c>
      <c r="L35" s="75">
        <v>429704.11279208446</v>
      </c>
      <c r="M35" s="75">
        <v>344154.3491081586</v>
      </c>
      <c r="N35" s="517">
        <v>6867768.472032757</v>
      </c>
      <c r="P35" s="611"/>
      <c r="Q35" s="610"/>
      <c r="R35" s="610"/>
      <c r="S35" s="610"/>
      <c r="T35" s="610"/>
      <c r="U35" s="610"/>
      <c r="V35" s="610"/>
      <c r="W35" s="610"/>
      <c r="X35" s="610"/>
    </row>
    <row r="36" spans="1:24" s="34" customFormat="1" ht="14.25">
      <c r="A36" s="407" t="s">
        <v>15</v>
      </c>
      <c r="B36" s="479">
        <v>266299.7122711864</v>
      </c>
      <c r="C36" s="75">
        <v>275329.4735306751</v>
      </c>
      <c r="D36" s="75">
        <v>383711.07779095025</v>
      </c>
      <c r="E36" s="75">
        <v>423094.42867373995</v>
      </c>
      <c r="F36" s="75">
        <v>568677.4073635028</v>
      </c>
      <c r="G36" s="75">
        <v>593506.3797628604</v>
      </c>
      <c r="H36" s="75">
        <v>687075.1087981571</v>
      </c>
      <c r="I36" s="75">
        <v>708935.9198498975</v>
      </c>
      <c r="J36" s="75">
        <v>546876.2229294726</v>
      </c>
      <c r="K36" s="75">
        <v>468248.1666096149</v>
      </c>
      <c r="L36" s="75">
        <v>347655.3906391911</v>
      </c>
      <c r="M36" s="75">
        <v>295564.9625213162</v>
      </c>
      <c r="N36" s="517">
        <v>5564974.250740565</v>
      </c>
      <c r="P36" s="611"/>
      <c r="Q36" s="610"/>
      <c r="R36" s="610"/>
      <c r="S36" s="610"/>
      <c r="T36" s="610"/>
      <c r="U36" s="610"/>
      <c r="V36" s="610"/>
      <c r="W36" s="610"/>
      <c r="X36" s="610"/>
    </row>
    <row r="37" spans="1:24" s="34" customFormat="1" ht="14.25">
      <c r="A37" s="407" t="s">
        <v>16</v>
      </c>
      <c r="B37" s="479">
        <v>157119.11665539772</v>
      </c>
      <c r="C37" s="75">
        <v>161671.69058751705</v>
      </c>
      <c r="D37" s="75">
        <v>213896.62241661816</v>
      </c>
      <c r="E37" s="75">
        <v>228624.12892097235</v>
      </c>
      <c r="F37" s="75">
        <v>270956.5838988949</v>
      </c>
      <c r="G37" s="75">
        <v>287363.0002870072</v>
      </c>
      <c r="H37" s="75">
        <v>319176.135268295</v>
      </c>
      <c r="I37" s="75">
        <v>295791.9112206153</v>
      </c>
      <c r="J37" s="75">
        <v>286047.5335651809</v>
      </c>
      <c r="K37" s="75">
        <v>280249.4822709418</v>
      </c>
      <c r="L37" s="75">
        <v>203769.52007284889</v>
      </c>
      <c r="M37" s="75">
        <v>175897.96238476093</v>
      </c>
      <c r="N37" s="517">
        <v>2880563.68754905</v>
      </c>
      <c r="P37" s="611"/>
      <c r="Q37" s="610"/>
      <c r="R37" s="610"/>
      <c r="S37" s="610"/>
      <c r="T37" s="610"/>
      <c r="U37" s="610"/>
      <c r="V37" s="610"/>
      <c r="W37" s="610"/>
      <c r="X37" s="610"/>
    </row>
    <row r="38" spans="1:24" s="34" customFormat="1" ht="14.25">
      <c r="A38" s="407" t="s">
        <v>364</v>
      </c>
      <c r="B38" s="479">
        <v>26168.756233192926</v>
      </c>
      <c r="C38" s="75">
        <v>31037.4161596154</v>
      </c>
      <c r="D38" s="75">
        <v>54402.08042794799</v>
      </c>
      <c r="E38" s="75">
        <v>149914.0670048892</v>
      </c>
      <c r="F38" s="75">
        <v>378787.8624803574</v>
      </c>
      <c r="G38" s="75">
        <v>435741.6530525325</v>
      </c>
      <c r="H38" s="75">
        <v>482817.5725502786</v>
      </c>
      <c r="I38" s="75">
        <v>613559.8059793166</v>
      </c>
      <c r="J38" s="75">
        <v>466091.14064061403</v>
      </c>
      <c r="K38" s="75">
        <v>181003.86087983812</v>
      </c>
      <c r="L38" s="75">
        <v>43052.93734290115</v>
      </c>
      <c r="M38" s="75">
        <v>36819.504084477594</v>
      </c>
      <c r="N38" s="517">
        <v>2899396.6568359616</v>
      </c>
      <c r="P38" s="611"/>
      <c r="Q38" s="610"/>
      <c r="R38" s="610"/>
      <c r="S38" s="610"/>
      <c r="T38" s="610"/>
      <c r="U38" s="610"/>
      <c r="V38" s="610"/>
      <c r="W38" s="610"/>
      <c r="X38" s="610"/>
    </row>
    <row r="39" spans="1:24" s="34" customFormat="1" ht="14.25">
      <c r="A39" s="407" t="s">
        <v>18</v>
      </c>
      <c r="B39" s="479">
        <v>109127.44904778917</v>
      </c>
      <c r="C39" s="75">
        <v>128423.81137054865</v>
      </c>
      <c r="D39" s="75">
        <v>137550.06347416443</v>
      </c>
      <c r="E39" s="75">
        <v>137641.20511386287</v>
      </c>
      <c r="F39" s="75">
        <v>176883.50872132624</v>
      </c>
      <c r="G39" s="75">
        <v>182063.49810793283</v>
      </c>
      <c r="H39" s="75">
        <v>206450.8186333314</v>
      </c>
      <c r="I39" s="75">
        <v>204684.01450301366</v>
      </c>
      <c r="J39" s="75">
        <v>180710.61369162286</v>
      </c>
      <c r="K39" s="75">
        <v>150780.0016951656</v>
      </c>
      <c r="L39" s="75">
        <v>110859.26560382484</v>
      </c>
      <c r="M39" s="75">
        <v>118499.63348612662</v>
      </c>
      <c r="N39" s="517">
        <v>1843673.883448709</v>
      </c>
      <c r="P39" s="611"/>
      <c r="Q39" s="610"/>
      <c r="R39" s="610"/>
      <c r="S39" s="610"/>
      <c r="T39" s="610"/>
      <c r="U39" s="610"/>
      <c r="V39" s="610"/>
      <c r="W39" s="610"/>
      <c r="X39" s="610"/>
    </row>
    <row r="40" spans="1:24" s="34" customFormat="1" ht="14.25">
      <c r="A40" s="407" t="s">
        <v>399</v>
      </c>
      <c r="B40" s="479">
        <v>4320735.673333498</v>
      </c>
      <c r="C40" s="75">
        <v>4321837.059635443</v>
      </c>
      <c r="D40" s="75">
        <v>5504265.522959191</v>
      </c>
      <c r="E40" s="75">
        <v>5667780.348347358</v>
      </c>
      <c r="F40" s="75">
        <v>6286820.7166297585</v>
      </c>
      <c r="G40" s="75">
        <v>6412938.989216006</v>
      </c>
      <c r="H40" s="75">
        <v>6404642.501453209</v>
      </c>
      <c r="I40" s="75">
        <v>6208106.957544735</v>
      </c>
      <c r="J40" s="75">
        <v>5960266.690054958</v>
      </c>
      <c r="K40" s="75">
        <v>6070922.651119507</v>
      </c>
      <c r="L40" s="75">
        <v>5009570.799507538</v>
      </c>
      <c r="M40" s="75">
        <v>5237507.295689027</v>
      </c>
      <c r="N40" s="517">
        <v>67405395.20549023</v>
      </c>
      <c r="P40" s="611"/>
      <c r="Q40" s="610"/>
      <c r="R40" s="610"/>
      <c r="S40" s="610"/>
      <c r="T40" s="610"/>
      <c r="U40" s="610"/>
      <c r="V40" s="610"/>
      <c r="W40" s="610"/>
      <c r="X40" s="610"/>
    </row>
    <row r="41" spans="1:24" s="34" customFormat="1" ht="14.25">
      <c r="A41" s="407" t="s">
        <v>20</v>
      </c>
      <c r="B41" s="479">
        <v>285449.2314463267</v>
      </c>
      <c r="C41" s="75">
        <v>311295.3591255771</v>
      </c>
      <c r="D41" s="75">
        <v>460953.2367376286</v>
      </c>
      <c r="E41" s="75">
        <v>530703.7049242596</v>
      </c>
      <c r="F41" s="75">
        <v>731938.1537702692</v>
      </c>
      <c r="G41" s="75">
        <v>791556.0968932329</v>
      </c>
      <c r="H41" s="75">
        <v>1037243.0936277752</v>
      </c>
      <c r="I41" s="75">
        <v>1291067.7498188338</v>
      </c>
      <c r="J41" s="75">
        <v>776411.8508174221</v>
      </c>
      <c r="K41" s="75">
        <v>542335.7941288865</v>
      </c>
      <c r="L41" s="75">
        <v>396465.278819241</v>
      </c>
      <c r="M41" s="75">
        <v>331226.1180713784</v>
      </c>
      <c r="N41" s="517">
        <v>7486645.668180831</v>
      </c>
      <c r="P41" s="611"/>
      <c r="Q41" s="610"/>
      <c r="R41" s="610"/>
      <c r="S41" s="610"/>
      <c r="T41" s="610"/>
      <c r="U41" s="610"/>
      <c r="V41" s="610"/>
      <c r="W41" s="610"/>
      <c r="X41" s="610"/>
    </row>
    <row r="42" spans="1:24" s="34" customFormat="1" ht="14.25">
      <c r="A42" s="407" t="s">
        <v>366</v>
      </c>
      <c r="B42" s="479">
        <v>60894.94749617065</v>
      </c>
      <c r="C42" s="75">
        <v>66252.04511299792</v>
      </c>
      <c r="D42" s="75">
        <v>83988.2482481884</v>
      </c>
      <c r="E42" s="75">
        <v>91928.7728262445</v>
      </c>
      <c r="F42" s="75">
        <v>121016.74444718761</v>
      </c>
      <c r="G42" s="75">
        <v>122514.08587158364</v>
      </c>
      <c r="H42" s="75">
        <v>149234.82017994448</v>
      </c>
      <c r="I42" s="75">
        <v>177335.57386948995</v>
      </c>
      <c r="J42" s="75">
        <v>119141.9316477517</v>
      </c>
      <c r="K42" s="75">
        <v>106927.2926073462</v>
      </c>
      <c r="L42" s="75">
        <v>82229.26711748802</v>
      </c>
      <c r="M42" s="75">
        <v>65861.32197099837</v>
      </c>
      <c r="N42" s="517">
        <v>1247325.0513953913</v>
      </c>
      <c r="P42" s="611"/>
      <c r="Q42" s="610"/>
      <c r="R42" s="610"/>
      <c r="S42" s="610"/>
      <c r="T42" s="610"/>
      <c r="U42" s="610"/>
      <c r="V42" s="610"/>
      <c r="W42" s="610"/>
      <c r="X42" s="610"/>
    </row>
    <row r="43" spans="1:24" s="34" customFormat="1" ht="14.25">
      <c r="A43" s="407" t="s">
        <v>22</v>
      </c>
      <c r="B43" s="479">
        <v>229580.96213616143</v>
      </c>
      <c r="C43" s="75">
        <v>275419.60037138883</v>
      </c>
      <c r="D43" s="75">
        <v>295817.59857792396</v>
      </c>
      <c r="E43" s="75">
        <v>303067.3961154221</v>
      </c>
      <c r="F43" s="75">
        <v>354514.01551921456</v>
      </c>
      <c r="G43" s="75">
        <v>361361.54285651294</v>
      </c>
      <c r="H43" s="75">
        <v>387579.80486691295</v>
      </c>
      <c r="I43" s="75">
        <v>385532.6764909134</v>
      </c>
      <c r="J43" s="75">
        <v>340087.10221280006</v>
      </c>
      <c r="K43" s="75">
        <v>314668.1550221502</v>
      </c>
      <c r="L43" s="75">
        <v>255829.43585959633</v>
      </c>
      <c r="M43" s="75">
        <v>261189.47541507447</v>
      </c>
      <c r="N43" s="517">
        <v>3764647.765444071</v>
      </c>
      <c r="P43" s="611"/>
      <c r="Q43" s="610"/>
      <c r="R43" s="610"/>
      <c r="S43" s="610"/>
      <c r="T43" s="610"/>
      <c r="U43" s="610"/>
      <c r="V43" s="610"/>
      <c r="W43" s="610"/>
      <c r="X43" s="610"/>
    </row>
    <row r="44" spans="1:24" s="34" customFormat="1" ht="14.25">
      <c r="A44" s="407" t="s">
        <v>228</v>
      </c>
      <c r="B44" s="479">
        <v>332753.9691868813</v>
      </c>
      <c r="C44" s="75">
        <v>388513.01758777135</v>
      </c>
      <c r="D44" s="75">
        <v>481239.5692377195</v>
      </c>
      <c r="E44" s="75">
        <v>689073.7957905562</v>
      </c>
      <c r="F44" s="75">
        <v>887952.8519767968</v>
      </c>
      <c r="G44" s="75">
        <v>800209.009621722</v>
      </c>
      <c r="H44" s="75">
        <v>994645.0136973863</v>
      </c>
      <c r="I44" s="75">
        <v>1203788.8868503876</v>
      </c>
      <c r="J44" s="75">
        <v>975595.1028631895</v>
      </c>
      <c r="K44" s="75">
        <v>701927.3737874802</v>
      </c>
      <c r="L44" s="75">
        <v>391204.3636982999</v>
      </c>
      <c r="M44" s="75">
        <v>350273.57129977905</v>
      </c>
      <c r="N44" s="517">
        <v>8197176.525597971</v>
      </c>
      <c r="P44" s="611"/>
      <c r="Q44" s="610"/>
      <c r="R44" s="610"/>
      <c r="S44" s="610"/>
      <c r="T44" s="610"/>
      <c r="U44" s="610"/>
      <c r="V44" s="610"/>
      <c r="W44" s="610"/>
      <c r="X44" s="610"/>
    </row>
    <row r="45" spans="1:24" s="34" customFormat="1" ht="14.25">
      <c r="A45" s="407" t="s">
        <v>367</v>
      </c>
      <c r="B45" s="479">
        <v>339714.8986406834</v>
      </c>
      <c r="C45" s="75">
        <v>362642.073031516</v>
      </c>
      <c r="D45" s="75">
        <v>467932.2700235791</v>
      </c>
      <c r="E45" s="75">
        <v>478446.51556806726</v>
      </c>
      <c r="F45" s="75">
        <v>543354.6533640857</v>
      </c>
      <c r="G45" s="75">
        <v>535998.3030830434</v>
      </c>
      <c r="H45" s="75">
        <v>552438.0901451453</v>
      </c>
      <c r="I45" s="75">
        <v>559310.9825765252</v>
      </c>
      <c r="J45" s="75">
        <v>518033.64748813433</v>
      </c>
      <c r="K45" s="75">
        <v>517165.10445730825</v>
      </c>
      <c r="L45" s="75">
        <v>453288.68559268874</v>
      </c>
      <c r="M45" s="75">
        <v>405749.4924714789</v>
      </c>
      <c r="N45" s="517">
        <v>5734074.716442256</v>
      </c>
      <c r="P45" s="611"/>
      <c r="Q45" s="610"/>
      <c r="R45" s="610"/>
      <c r="S45" s="610"/>
      <c r="T45" s="610"/>
      <c r="U45" s="610"/>
      <c r="V45" s="610"/>
      <c r="W45" s="610"/>
      <c r="X45" s="610"/>
    </row>
    <row r="46" spans="1:24" s="34" customFormat="1" ht="14.25">
      <c r="A46" s="407" t="s">
        <v>368</v>
      </c>
      <c r="B46" s="479">
        <v>173347.50137062813</v>
      </c>
      <c r="C46" s="75">
        <v>211906.41781555646</v>
      </c>
      <c r="D46" s="75">
        <v>309914.37427334226</v>
      </c>
      <c r="E46" s="75">
        <v>359855.8423595179</v>
      </c>
      <c r="F46" s="75">
        <v>479201.50888400344</v>
      </c>
      <c r="G46" s="75">
        <v>459634.52221070224</v>
      </c>
      <c r="H46" s="75">
        <v>554282.0292809637</v>
      </c>
      <c r="I46" s="75">
        <v>654846.5010560171</v>
      </c>
      <c r="J46" s="75">
        <v>449144.48272360634</v>
      </c>
      <c r="K46" s="75">
        <v>374202.44975322037</v>
      </c>
      <c r="L46" s="75">
        <v>265035.6330086345</v>
      </c>
      <c r="M46" s="75">
        <v>218044.7321531237</v>
      </c>
      <c r="N46" s="517">
        <v>4509415.994889315</v>
      </c>
      <c r="P46" s="611"/>
      <c r="Q46" s="610"/>
      <c r="R46" s="610"/>
      <c r="S46" s="610"/>
      <c r="T46" s="610"/>
      <c r="U46" s="610"/>
      <c r="V46" s="610"/>
      <c r="W46" s="610"/>
      <c r="X46" s="610"/>
    </row>
    <row r="47" spans="1:24" s="34" customFormat="1" ht="14.25">
      <c r="A47" s="407" t="s">
        <v>19</v>
      </c>
      <c r="B47" s="479">
        <v>156658.7771013442</v>
      </c>
      <c r="C47" s="75">
        <v>160939.0141497869</v>
      </c>
      <c r="D47" s="75">
        <v>213749.16751586803</v>
      </c>
      <c r="E47" s="75">
        <v>211548.63377816675</v>
      </c>
      <c r="F47" s="75">
        <v>274800.9000831438</v>
      </c>
      <c r="G47" s="75">
        <v>317331.353547289</v>
      </c>
      <c r="H47" s="75">
        <v>309268.66418438486</v>
      </c>
      <c r="I47" s="75">
        <v>327290.021728388</v>
      </c>
      <c r="J47" s="75">
        <v>258503.77540047446</v>
      </c>
      <c r="K47" s="75">
        <v>232415.4277447841</v>
      </c>
      <c r="L47" s="75">
        <v>203448.37180779554</v>
      </c>
      <c r="M47" s="75">
        <v>163617.86781199527</v>
      </c>
      <c r="N47" s="517">
        <v>2829571.9748534206</v>
      </c>
      <c r="P47" s="611"/>
      <c r="Q47" s="610"/>
      <c r="R47" s="610"/>
      <c r="S47" s="610"/>
      <c r="T47" s="610"/>
      <c r="U47" s="610"/>
      <c r="V47" s="610"/>
      <c r="W47" s="610"/>
      <c r="X47" s="610"/>
    </row>
    <row r="48" spans="1:24" s="34" customFormat="1" ht="14.25">
      <c r="A48" s="407" t="s">
        <v>264</v>
      </c>
      <c r="B48" s="479">
        <v>350818.8612832413</v>
      </c>
      <c r="C48" s="75">
        <v>365879.7177627417</v>
      </c>
      <c r="D48" s="75">
        <v>440701.4460285135</v>
      </c>
      <c r="E48" s="75">
        <v>467807.7251151863</v>
      </c>
      <c r="F48" s="75">
        <v>586545.479402496</v>
      </c>
      <c r="G48" s="75">
        <v>653995.4983071776</v>
      </c>
      <c r="H48" s="75">
        <v>683300.7417921379</v>
      </c>
      <c r="I48" s="75">
        <v>806563.5985008804</v>
      </c>
      <c r="J48" s="75">
        <v>584324.3454085062</v>
      </c>
      <c r="K48" s="75">
        <v>495429.39869633334</v>
      </c>
      <c r="L48" s="75">
        <v>409090.24519794266</v>
      </c>
      <c r="M48" s="75">
        <v>336479.3753590187</v>
      </c>
      <c r="N48" s="517">
        <v>6180936.432854175</v>
      </c>
      <c r="P48" s="611"/>
      <c r="Q48" s="610"/>
      <c r="R48" s="610"/>
      <c r="S48" s="610"/>
      <c r="T48" s="610"/>
      <c r="U48" s="610"/>
      <c r="V48" s="610"/>
      <c r="W48" s="610"/>
      <c r="X48" s="610"/>
    </row>
    <row r="49" spans="1:24" s="34" customFormat="1" ht="14.25">
      <c r="A49" s="407" t="s">
        <v>369</v>
      </c>
      <c r="B49" s="479">
        <v>146494.3934984915</v>
      </c>
      <c r="C49" s="75">
        <v>148973.61357323194</v>
      </c>
      <c r="D49" s="75">
        <v>187822.92383764274</v>
      </c>
      <c r="E49" s="75">
        <v>214336.55847136554</v>
      </c>
      <c r="F49" s="75">
        <v>242321.06566776417</v>
      </c>
      <c r="G49" s="75">
        <v>263296.4245027724</v>
      </c>
      <c r="H49" s="75">
        <v>264521.0984418367</v>
      </c>
      <c r="I49" s="75">
        <v>243566.38234985428</v>
      </c>
      <c r="J49" s="75">
        <v>239209.7147836726</v>
      </c>
      <c r="K49" s="75">
        <v>216803.76755825357</v>
      </c>
      <c r="L49" s="75">
        <v>187301.2580037171</v>
      </c>
      <c r="M49" s="75">
        <v>150347.8997952025</v>
      </c>
      <c r="N49" s="517">
        <v>2504995.100483805</v>
      </c>
      <c r="P49" s="611"/>
      <c r="Q49" s="610"/>
      <c r="R49" s="610"/>
      <c r="S49" s="610"/>
      <c r="T49" s="610"/>
      <c r="U49" s="610"/>
      <c r="V49" s="610"/>
      <c r="W49" s="610"/>
      <c r="X49" s="610"/>
    </row>
    <row r="50" spans="1:24" s="34" customFormat="1" ht="14.25">
      <c r="A50" s="407" t="s">
        <v>25</v>
      </c>
      <c r="B50" s="479">
        <v>196473.07123325445</v>
      </c>
      <c r="C50" s="75">
        <v>220937.3869471982</v>
      </c>
      <c r="D50" s="75">
        <v>328351.9721358176</v>
      </c>
      <c r="E50" s="75">
        <v>369980.9802699163</v>
      </c>
      <c r="F50" s="75">
        <v>470902.07684027485</v>
      </c>
      <c r="G50" s="75">
        <v>432779.2722199517</v>
      </c>
      <c r="H50" s="75">
        <v>561425.4712451551</v>
      </c>
      <c r="I50" s="75">
        <v>713421.1243843649</v>
      </c>
      <c r="J50" s="75">
        <v>433748.44029071147</v>
      </c>
      <c r="K50" s="75">
        <v>360099.07729015674</v>
      </c>
      <c r="L50" s="75">
        <v>269198.9167950282</v>
      </c>
      <c r="M50" s="75">
        <v>229814.32872417028</v>
      </c>
      <c r="N50" s="517">
        <v>4587132.118376</v>
      </c>
      <c r="P50" s="611"/>
      <c r="Q50" s="610"/>
      <c r="R50" s="610"/>
      <c r="S50" s="610"/>
      <c r="T50" s="610"/>
      <c r="U50" s="610"/>
      <c r="V50" s="610"/>
      <c r="W50" s="610"/>
      <c r="X50" s="610"/>
    </row>
    <row r="51" spans="1:24" s="34" customFormat="1" ht="14.25">
      <c r="A51" s="407" t="s">
        <v>396</v>
      </c>
      <c r="B51" s="479">
        <v>862024.5528059315</v>
      </c>
      <c r="C51" s="75">
        <v>997283.2711695618</v>
      </c>
      <c r="D51" s="75">
        <v>1374097.6099973265</v>
      </c>
      <c r="E51" s="75">
        <v>1573514.7557077792</v>
      </c>
      <c r="F51" s="75">
        <v>2175292.569059491</v>
      </c>
      <c r="G51" s="75">
        <v>2411986.674520525</v>
      </c>
      <c r="H51" s="75">
        <v>2972545.6117577725</v>
      </c>
      <c r="I51" s="75">
        <v>3314079.1986402357</v>
      </c>
      <c r="J51" s="75">
        <v>2352528.817261672</v>
      </c>
      <c r="K51" s="75">
        <v>1682044.547397173</v>
      </c>
      <c r="L51" s="75">
        <v>1009563.5117265732</v>
      </c>
      <c r="M51" s="75">
        <v>909900.9143116279</v>
      </c>
      <c r="N51" s="517">
        <v>21634862.034355674</v>
      </c>
      <c r="P51" s="611"/>
      <c r="Q51" s="610"/>
      <c r="R51" s="610"/>
      <c r="S51" s="610"/>
      <c r="T51" s="610"/>
      <c r="U51" s="610"/>
      <c r="V51" s="610"/>
      <c r="W51" s="610"/>
      <c r="X51" s="610"/>
    </row>
    <row r="52" spans="1:24" s="34" customFormat="1" ht="14.25">
      <c r="A52" s="407" t="s">
        <v>26</v>
      </c>
      <c r="B52" s="479">
        <v>1640213.4105320827</v>
      </c>
      <c r="C52" s="75">
        <v>1820570.4875534547</v>
      </c>
      <c r="D52" s="75">
        <v>2106493.793090402</v>
      </c>
      <c r="E52" s="75">
        <v>1286707.183166704</v>
      </c>
      <c r="F52" s="75">
        <v>1244847.013014753</v>
      </c>
      <c r="G52" s="75">
        <v>1506041.856462929</v>
      </c>
      <c r="H52" s="75">
        <v>1918309.1341265892</v>
      </c>
      <c r="I52" s="75">
        <v>1928595.2419478889</v>
      </c>
      <c r="J52" s="75">
        <v>1424230.4531773624</v>
      </c>
      <c r="K52" s="75">
        <v>1196843.1536141287</v>
      </c>
      <c r="L52" s="75">
        <v>994012.987302647</v>
      </c>
      <c r="M52" s="75">
        <v>1431278.851097208</v>
      </c>
      <c r="N52" s="517">
        <v>18498143.56508615</v>
      </c>
      <c r="P52" s="611"/>
      <c r="Q52" s="610"/>
      <c r="R52" s="610"/>
      <c r="S52" s="610"/>
      <c r="T52" s="610"/>
      <c r="U52" s="610"/>
      <c r="V52" s="610"/>
      <c r="W52" s="610"/>
      <c r="X52" s="610"/>
    </row>
    <row r="53" spans="1:24" s="34" customFormat="1" ht="14.25">
      <c r="A53" s="409" t="s">
        <v>8</v>
      </c>
      <c r="B53" s="22">
        <v>10982495.704157436</v>
      </c>
      <c r="C53" s="23">
        <v>11757813.576183697</v>
      </c>
      <c r="D53" s="23">
        <v>15076881.899929114</v>
      </c>
      <c r="E53" s="23">
        <v>15446336.6229809</v>
      </c>
      <c r="F53" s="23">
        <v>18710466.003426638</v>
      </c>
      <c r="G53" s="23">
        <v>19543884.920931</v>
      </c>
      <c r="H53" s="23">
        <v>21974724.524951965</v>
      </c>
      <c r="I53" s="23">
        <v>23828019.23026112</v>
      </c>
      <c r="J53" s="23">
        <v>19028626.1210039</v>
      </c>
      <c r="K53" s="23">
        <v>16433410.558452623</v>
      </c>
      <c r="L53" s="23">
        <v>12506536.917390153</v>
      </c>
      <c r="M53" s="23">
        <v>12588668.359209765</v>
      </c>
      <c r="N53" s="70">
        <v>197877864.4388783</v>
      </c>
      <c r="P53" s="611"/>
      <c r="Q53" s="610"/>
      <c r="R53" s="610"/>
      <c r="S53" s="610"/>
      <c r="T53" s="610"/>
      <c r="U53" s="610"/>
      <c r="V53" s="610"/>
      <c r="W53" s="610"/>
      <c r="X53" s="610"/>
    </row>
    <row r="54" spans="1:14" ht="9" customHeight="1">
      <c r="A54" s="48"/>
      <c r="B54" s="519"/>
      <c r="C54" s="519"/>
      <c r="D54" s="519"/>
      <c r="E54" s="519"/>
      <c r="F54" s="519"/>
      <c r="G54" s="519"/>
      <c r="H54" s="519"/>
      <c r="I54" s="519"/>
      <c r="J54" s="519"/>
      <c r="K54" s="519"/>
      <c r="L54" s="519"/>
      <c r="M54" s="519"/>
      <c r="N54" s="519"/>
    </row>
    <row r="55" spans="1:14" ht="12.75" customHeight="1">
      <c r="A55" s="896" t="s">
        <v>7</v>
      </c>
      <c r="B55" s="921" t="s">
        <v>277</v>
      </c>
      <c r="C55" s="922"/>
      <c r="D55" s="922"/>
      <c r="E55" s="922"/>
      <c r="F55" s="922"/>
      <c r="G55" s="922"/>
      <c r="H55" s="922"/>
      <c r="I55" s="922"/>
      <c r="J55" s="922"/>
      <c r="K55" s="922"/>
      <c r="L55" s="922"/>
      <c r="M55" s="922"/>
      <c r="N55" s="923"/>
    </row>
    <row r="56" spans="1:14" ht="13.5" customHeight="1">
      <c r="A56" s="897"/>
      <c r="B56" s="22" t="s">
        <v>317</v>
      </c>
      <c r="C56" s="23" t="s">
        <v>318</v>
      </c>
      <c r="D56" s="23" t="s">
        <v>319</v>
      </c>
      <c r="E56" s="23" t="s">
        <v>320</v>
      </c>
      <c r="F56" s="23" t="s">
        <v>279</v>
      </c>
      <c r="G56" s="23" t="s">
        <v>321</v>
      </c>
      <c r="H56" s="23" t="s">
        <v>322</v>
      </c>
      <c r="I56" s="23" t="s">
        <v>280</v>
      </c>
      <c r="J56" s="23" t="s">
        <v>323</v>
      </c>
      <c r="K56" s="23" t="s">
        <v>324</v>
      </c>
      <c r="L56" s="23" t="s">
        <v>325</v>
      </c>
      <c r="M56" s="24" t="s">
        <v>326</v>
      </c>
      <c r="N56" s="147" t="s">
        <v>8</v>
      </c>
    </row>
    <row r="57" spans="1:15" ht="10.5" customHeight="1">
      <c r="A57" s="407" t="s">
        <v>9</v>
      </c>
      <c r="B57" s="91">
        <v>39.19064864243901</v>
      </c>
      <c r="C57" s="92">
        <v>42.112012197344015</v>
      </c>
      <c r="D57" s="92">
        <v>47.41732452751292</v>
      </c>
      <c r="E57" s="92">
        <v>55.090355349660555</v>
      </c>
      <c r="F57" s="92">
        <v>61.54805005967516</v>
      </c>
      <c r="G57" s="92">
        <v>64.21194132517796</v>
      </c>
      <c r="H57" s="92">
        <v>63.17519743768673</v>
      </c>
      <c r="I57" s="92">
        <v>64.24123764896014</v>
      </c>
      <c r="J57" s="92">
        <v>69.51942799091634</v>
      </c>
      <c r="K57" s="92">
        <v>63.19187168514596</v>
      </c>
      <c r="L57" s="92">
        <v>52.80356114418966</v>
      </c>
      <c r="M57" s="92">
        <v>68.93942620509658</v>
      </c>
      <c r="N57" s="144">
        <v>58.0394381052839</v>
      </c>
      <c r="O57" s="124"/>
    </row>
    <row r="58" spans="1:15" ht="10.5" customHeight="1">
      <c r="A58" s="407" t="s">
        <v>10</v>
      </c>
      <c r="B58" s="96">
        <v>40.516412508078886</v>
      </c>
      <c r="C58" s="97">
        <v>43.7487216812734</v>
      </c>
      <c r="D58" s="97">
        <v>45.88320460973265</v>
      </c>
      <c r="E58" s="97">
        <v>50.075973260189976</v>
      </c>
      <c r="F58" s="97">
        <v>56.18315614132429</v>
      </c>
      <c r="G58" s="97">
        <v>62.6416844092746</v>
      </c>
      <c r="H58" s="97">
        <v>64.41865364021261</v>
      </c>
      <c r="I58" s="97">
        <v>74.54316526516797</v>
      </c>
      <c r="J58" s="97">
        <v>66.99066172395109</v>
      </c>
      <c r="K58" s="97">
        <v>55.18182116900046</v>
      </c>
      <c r="L58" s="97">
        <v>46.65453862012759</v>
      </c>
      <c r="M58" s="97">
        <v>40.23873840120525</v>
      </c>
      <c r="N58" s="145">
        <v>54.90718432738846</v>
      </c>
      <c r="O58" s="124"/>
    </row>
    <row r="59" spans="1:15" ht="10.5" customHeight="1">
      <c r="A59" s="407" t="s">
        <v>11</v>
      </c>
      <c r="B59" s="96">
        <v>36.60944442348891</v>
      </c>
      <c r="C59" s="97">
        <v>44.770144204142895</v>
      </c>
      <c r="D59" s="97">
        <v>44.17159313558913</v>
      </c>
      <c r="E59" s="97">
        <v>42.60475047892498</v>
      </c>
      <c r="F59" s="97">
        <v>49.07161549293469</v>
      </c>
      <c r="G59" s="97">
        <v>55.137853498963395</v>
      </c>
      <c r="H59" s="97">
        <v>59.21768213802847</v>
      </c>
      <c r="I59" s="97">
        <v>64.82308388513376</v>
      </c>
      <c r="J59" s="97">
        <v>53.585258391532506</v>
      </c>
      <c r="K59" s="97">
        <v>47.5762353345315</v>
      </c>
      <c r="L59" s="97">
        <v>42.088901450760126</v>
      </c>
      <c r="M59" s="97">
        <v>34.40413646714065</v>
      </c>
      <c r="N59" s="145">
        <v>48.805031504538036</v>
      </c>
      <c r="O59" s="124"/>
    </row>
    <row r="60" spans="1:15" ht="10.5" customHeight="1">
      <c r="A60" s="407" t="s">
        <v>13</v>
      </c>
      <c r="B60" s="96">
        <v>37.70337288274982</v>
      </c>
      <c r="C60" s="97">
        <v>43.10263980896201</v>
      </c>
      <c r="D60" s="97">
        <v>47.79103949916999</v>
      </c>
      <c r="E60" s="97">
        <v>50.54187139521</v>
      </c>
      <c r="F60" s="97">
        <v>57.45075710575275</v>
      </c>
      <c r="G60" s="97">
        <v>65.96254599556671</v>
      </c>
      <c r="H60" s="97">
        <v>66.41890599268139</v>
      </c>
      <c r="I60" s="97">
        <v>63.12314350271856</v>
      </c>
      <c r="J60" s="97">
        <v>63.728946695951805</v>
      </c>
      <c r="K60" s="97">
        <v>57.15282477170053</v>
      </c>
      <c r="L60" s="97">
        <v>44.91590565985612</v>
      </c>
      <c r="M60" s="97">
        <v>39.638404180593604</v>
      </c>
      <c r="N60" s="145">
        <v>53.638501309435604</v>
      </c>
      <c r="O60" s="124"/>
    </row>
    <row r="61" spans="1:15" ht="10.5" customHeight="1">
      <c r="A61" s="407" t="s">
        <v>14</v>
      </c>
      <c r="B61" s="96">
        <v>38.401775089916065</v>
      </c>
      <c r="C61" s="97">
        <v>40.78653271362099</v>
      </c>
      <c r="D61" s="97">
        <v>45.406669226098</v>
      </c>
      <c r="E61" s="97">
        <v>46.84459971599608</v>
      </c>
      <c r="F61" s="97">
        <v>53.786945316369724</v>
      </c>
      <c r="G61" s="97">
        <v>58.12607006893155</v>
      </c>
      <c r="H61" s="97">
        <v>58.261237290279475</v>
      </c>
      <c r="I61" s="97">
        <v>71.46109458060657</v>
      </c>
      <c r="J61" s="97">
        <v>59.85548796904515</v>
      </c>
      <c r="K61" s="97">
        <v>48.084679671561176</v>
      </c>
      <c r="L61" s="97">
        <v>45.2094773509769</v>
      </c>
      <c r="M61" s="97">
        <v>38.78801734522496</v>
      </c>
      <c r="N61" s="145">
        <v>51.309108347839114</v>
      </c>
      <c r="O61" s="124"/>
    </row>
    <row r="62" spans="1:15" ht="10.5" customHeight="1">
      <c r="A62" s="407" t="s">
        <v>15</v>
      </c>
      <c r="B62" s="96">
        <v>38.63309933978007</v>
      </c>
      <c r="C62" s="97">
        <v>41.72863596223238</v>
      </c>
      <c r="D62" s="97">
        <v>47.90294274685131</v>
      </c>
      <c r="E62" s="97">
        <v>50.22840097530407</v>
      </c>
      <c r="F62" s="97">
        <v>59.719705223042595</v>
      </c>
      <c r="G62" s="97">
        <v>68.17959382061436</v>
      </c>
      <c r="H62" s="97">
        <v>67.08500258017612</v>
      </c>
      <c r="I62" s="97">
        <v>64.92981408771391</v>
      </c>
      <c r="J62" s="97">
        <v>63.25711880402499</v>
      </c>
      <c r="K62" s="97">
        <v>54.39502203348945</v>
      </c>
      <c r="L62" s="97">
        <v>44.874690516556285</v>
      </c>
      <c r="M62" s="97">
        <v>38.148722773089325</v>
      </c>
      <c r="N62" s="145">
        <v>53.65906779487811</v>
      </c>
      <c r="O62" s="124"/>
    </row>
    <row r="63" spans="1:15" ht="10.5" customHeight="1">
      <c r="A63" s="407" t="s">
        <v>16</v>
      </c>
      <c r="B63" s="96">
        <v>41.656570746497586</v>
      </c>
      <c r="C63" s="97">
        <v>45.63797753299305</v>
      </c>
      <c r="D63" s="97">
        <v>51.33774666195905</v>
      </c>
      <c r="E63" s="97">
        <v>53.097233538547684</v>
      </c>
      <c r="F63" s="97">
        <v>58.21889652528797</v>
      </c>
      <c r="G63" s="97">
        <v>65.4984300294781</v>
      </c>
      <c r="H63" s="97">
        <v>64.19553684414605</v>
      </c>
      <c r="I63" s="97">
        <v>56.069945906540994</v>
      </c>
      <c r="J63" s="97">
        <v>64.28412214811347</v>
      </c>
      <c r="K63" s="97">
        <v>61.80528156797634</v>
      </c>
      <c r="L63" s="97">
        <v>50.29188714594185</v>
      </c>
      <c r="M63" s="97">
        <v>43.06978387239051</v>
      </c>
      <c r="N63" s="145">
        <v>54.893728618651195</v>
      </c>
      <c r="O63" s="124"/>
    </row>
    <row r="64" spans="1:15" ht="10.5" customHeight="1">
      <c r="A64" s="407" t="s">
        <v>364</v>
      </c>
      <c r="B64" s="96">
        <v>24.07755842297393</v>
      </c>
      <c r="C64" s="97">
        <v>27.78064960359358</v>
      </c>
      <c r="D64" s="97">
        <v>36.04729061222901</v>
      </c>
      <c r="E64" s="97">
        <v>37.94262491652312</v>
      </c>
      <c r="F64" s="97">
        <v>60.64231753979959</v>
      </c>
      <c r="G64" s="97">
        <v>69.57765628500485</v>
      </c>
      <c r="H64" s="97">
        <v>67.79573136849423</v>
      </c>
      <c r="I64" s="97">
        <v>82.58711768950143</v>
      </c>
      <c r="J64" s="97">
        <v>73.71824295537503</v>
      </c>
      <c r="K64" s="97">
        <v>48.27829966704193</v>
      </c>
      <c r="L64" s="97">
        <v>29.339546921410747</v>
      </c>
      <c r="M64" s="97">
        <v>28.75715092760806</v>
      </c>
      <c r="N64" s="145">
        <v>58.82570799578588</v>
      </c>
      <c r="O64" s="124"/>
    </row>
    <row r="65" spans="1:15" ht="10.5" customHeight="1">
      <c r="A65" s="407" t="s">
        <v>18</v>
      </c>
      <c r="B65" s="96">
        <v>41.5601973623246</v>
      </c>
      <c r="C65" s="97">
        <v>47.09681246408604</v>
      </c>
      <c r="D65" s="97">
        <v>46.092665377495806</v>
      </c>
      <c r="E65" s="97">
        <v>48.73238764559184</v>
      </c>
      <c r="F65" s="97">
        <v>54.28527811043603</v>
      </c>
      <c r="G65" s="97">
        <v>59.51161638726518</v>
      </c>
      <c r="H65" s="97">
        <v>58.184018297104465</v>
      </c>
      <c r="I65" s="97">
        <v>54.72435456051489</v>
      </c>
      <c r="J65" s="97">
        <v>57.99428723625187</v>
      </c>
      <c r="K65" s="97">
        <v>52.123491341496695</v>
      </c>
      <c r="L65" s="97">
        <v>44.46177070754575</v>
      </c>
      <c r="M65" s="97">
        <v>41.817120341249144</v>
      </c>
      <c r="N65" s="145">
        <v>50.81200762423943</v>
      </c>
      <c r="O65" s="124"/>
    </row>
    <row r="66" spans="1:15" ht="10.5" customHeight="1">
      <c r="A66" s="407" t="s">
        <v>365</v>
      </c>
      <c r="B66" s="96">
        <v>61.41337711436569</v>
      </c>
      <c r="C66" s="97">
        <v>65.4110515131468</v>
      </c>
      <c r="D66" s="97">
        <v>71.16914448337533</v>
      </c>
      <c r="E66" s="97">
        <v>75.75488731255646</v>
      </c>
      <c r="F66" s="97">
        <v>78.44161412078343</v>
      </c>
      <c r="G66" s="97">
        <v>86.2310910290606</v>
      </c>
      <c r="H66" s="97">
        <v>77.7181305953425</v>
      </c>
      <c r="I66" s="97">
        <v>69.78291121528176</v>
      </c>
      <c r="J66" s="97">
        <v>82.17256164921129</v>
      </c>
      <c r="K66" s="97">
        <v>80.16191680467377</v>
      </c>
      <c r="L66" s="97">
        <v>73.02225662004102</v>
      </c>
      <c r="M66" s="97">
        <v>67.62803281862494</v>
      </c>
      <c r="N66" s="145">
        <v>74.10995858487858</v>
      </c>
      <c r="O66" s="124"/>
    </row>
    <row r="67" spans="1:15" ht="10.5" customHeight="1">
      <c r="A67" s="407" t="s">
        <v>20</v>
      </c>
      <c r="B67" s="96">
        <v>35.776496386910914</v>
      </c>
      <c r="C67" s="97">
        <v>38.545853186313444</v>
      </c>
      <c r="D67" s="97">
        <v>43.989062909518026</v>
      </c>
      <c r="E67" s="97">
        <v>45.169937794751895</v>
      </c>
      <c r="F67" s="97">
        <v>54.21647799160778</v>
      </c>
      <c r="G67" s="97">
        <v>60.6807004471992</v>
      </c>
      <c r="H67" s="97">
        <v>68.19298824038529</v>
      </c>
      <c r="I67" s="97">
        <v>79.20422840872624</v>
      </c>
      <c r="J67" s="97">
        <v>60.76057329302553</v>
      </c>
      <c r="K67" s="97">
        <v>46.98719427044407</v>
      </c>
      <c r="L67" s="97">
        <v>42.859392074965776</v>
      </c>
      <c r="M67" s="97">
        <v>35.914874344412894</v>
      </c>
      <c r="N67" s="145">
        <v>52.52984174971317</v>
      </c>
      <c r="O67" s="124"/>
    </row>
    <row r="68" spans="1:15" ht="10.5" customHeight="1">
      <c r="A68" s="407" t="s">
        <v>366</v>
      </c>
      <c r="B68" s="96">
        <v>36.57292222516036</v>
      </c>
      <c r="C68" s="97">
        <v>39.45994121804659</v>
      </c>
      <c r="D68" s="97">
        <v>42.19007054688868</v>
      </c>
      <c r="E68" s="97">
        <v>44.27057554523209</v>
      </c>
      <c r="F68" s="97">
        <v>49.24385938719227</v>
      </c>
      <c r="G68" s="97">
        <v>54.485863010610444</v>
      </c>
      <c r="H68" s="97">
        <v>55.75614348114184</v>
      </c>
      <c r="I68" s="97">
        <v>60.60816962635288</v>
      </c>
      <c r="J68" s="97">
        <v>53.410980032082236</v>
      </c>
      <c r="K68" s="97">
        <v>51.47989084001249</v>
      </c>
      <c r="L68" s="97">
        <v>44.399124012000904</v>
      </c>
      <c r="M68" s="97">
        <v>35.9472701385605</v>
      </c>
      <c r="N68" s="145">
        <v>47.82233058595059</v>
      </c>
      <c r="O68" s="124"/>
    </row>
    <row r="69" spans="1:15" ht="10.5" customHeight="1">
      <c r="A69" s="407" t="s">
        <v>22</v>
      </c>
      <c r="B69" s="96">
        <v>43.52732246164592</v>
      </c>
      <c r="C69" s="97">
        <v>50.44345533563443</v>
      </c>
      <c r="D69" s="97">
        <v>49.25380182750864</v>
      </c>
      <c r="E69" s="97">
        <v>52.09559418963251</v>
      </c>
      <c r="F69" s="97">
        <v>55.25419104706034</v>
      </c>
      <c r="G69" s="97">
        <v>61.70680999128867</v>
      </c>
      <c r="H69" s="97">
        <v>59.530044987477595</v>
      </c>
      <c r="I69" s="97">
        <v>54.29497356325501</v>
      </c>
      <c r="J69" s="97">
        <v>58.67274897956729</v>
      </c>
      <c r="K69" s="97">
        <v>55.68754056141315</v>
      </c>
      <c r="L69" s="97">
        <v>50.28851787668699</v>
      </c>
      <c r="M69" s="97">
        <v>45.81039389335625</v>
      </c>
      <c r="N69" s="145">
        <v>53.18515985914315</v>
      </c>
      <c r="O69" s="124"/>
    </row>
    <row r="70" spans="1:15" ht="10.5" customHeight="1">
      <c r="A70" s="407" t="s">
        <v>228</v>
      </c>
      <c r="B70" s="96">
        <v>39.43899371323836</v>
      </c>
      <c r="C70" s="97">
        <v>41.997641679634874</v>
      </c>
      <c r="D70" s="97">
        <v>45.346064180884916</v>
      </c>
      <c r="E70" s="97">
        <v>43.90762409347546</v>
      </c>
      <c r="F70" s="97">
        <v>49.452345782015705</v>
      </c>
      <c r="G70" s="97">
        <v>49.760401375614414</v>
      </c>
      <c r="H70" s="97">
        <v>56.00483710857782</v>
      </c>
      <c r="I70" s="97">
        <v>61.23807026100479</v>
      </c>
      <c r="J70" s="97">
        <v>59.876708112218225</v>
      </c>
      <c r="K70" s="97">
        <v>49.79760812915933</v>
      </c>
      <c r="L70" s="97">
        <v>46.01084408861779</v>
      </c>
      <c r="M70" s="97">
        <v>40.18050305813706</v>
      </c>
      <c r="N70" s="145">
        <v>49.74341150021876</v>
      </c>
      <c r="O70" s="124"/>
    </row>
    <row r="71" spans="1:15" ht="10.5" customHeight="1">
      <c r="A71" s="407" t="s">
        <v>367</v>
      </c>
      <c r="B71" s="96">
        <v>43.99569888229061</v>
      </c>
      <c r="C71" s="97">
        <v>47.833329896875235</v>
      </c>
      <c r="D71" s="97">
        <v>53.33986244725122</v>
      </c>
      <c r="E71" s="97">
        <v>54.746187454383744</v>
      </c>
      <c r="F71" s="97">
        <v>58.8727923057857</v>
      </c>
      <c r="G71" s="97">
        <v>62.86137638965399</v>
      </c>
      <c r="H71" s="97">
        <v>56.926501665807585</v>
      </c>
      <c r="I71" s="97">
        <v>54.14361483538029</v>
      </c>
      <c r="J71" s="97">
        <v>61.10274734842505</v>
      </c>
      <c r="K71" s="97">
        <v>59.70565799292275</v>
      </c>
      <c r="L71" s="97">
        <v>53.77381224048424</v>
      </c>
      <c r="M71" s="97">
        <v>46.09286914413459</v>
      </c>
      <c r="N71" s="145">
        <v>54.553117748600556</v>
      </c>
      <c r="O71" s="124"/>
    </row>
    <row r="72" spans="1:15" ht="10.5" customHeight="1">
      <c r="A72" s="407" t="s">
        <v>368</v>
      </c>
      <c r="B72" s="96">
        <v>33.816911151520934</v>
      </c>
      <c r="C72" s="97">
        <v>38.783142210675905</v>
      </c>
      <c r="D72" s="97">
        <v>43.99250251811185</v>
      </c>
      <c r="E72" s="97">
        <v>49.36365724752369</v>
      </c>
      <c r="F72" s="97">
        <v>60.617938036051825</v>
      </c>
      <c r="G72" s="97">
        <v>63.41994841103722</v>
      </c>
      <c r="H72" s="97">
        <v>67.08783366169784</v>
      </c>
      <c r="I72" s="97">
        <v>74.29846192524458</v>
      </c>
      <c r="J72" s="97">
        <v>62.05478168427876</v>
      </c>
      <c r="K72" s="97">
        <v>52.1053676249971</v>
      </c>
      <c r="L72" s="97">
        <v>43.0237930210817</v>
      </c>
      <c r="M72" s="97">
        <v>36.24045585166054</v>
      </c>
      <c r="N72" s="145">
        <v>53.02471226442912</v>
      </c>
      <c r="O72" s="124"/>
    </row>
    <row r="73" spans="1:15" ht="10.5" customHeight="1">
      <c r="A73" s="407" t="s">
        <v>19</v>
      </c>
      <c r="B73" s="96">
        <v>42.17610112772378</v>
      </c>
      <c r="C73" s="97">
        <v>44.78530562596823</v>
      </c>
      <c r="D73" s="97">
        <v>51.495647245312945</v>
      </c>
      <c r="E73" s="97">
        <v>51.73826256964218</v>
      </c>
      <c r="F73" s="97">
        <v>58.6605734432466</v>
      </c>
      <c r="G73" s="97">
        <v>71.21621322178027</v>
      </c>
      <c r="H73" s="97">
        <v>63.08709126175926</v>
      </c>
      <c r="I73" s="97">
        <v>60.926844068893736</v>
      </c>
      <c r="J73" s="97">
        <v>60.4127586742111</v>
      </c>
      <c r="K73" s="97">
        <v>53.86609084862138</v>
      </c>
      <c r="L73" s="97">
        <v>50.34916517775554</v>
      </c>
      <c r="M73" s="97">
        <v>40.119815168285086</v>
      </c>
      <c r="N73" s="145">
        <v>54.23238902983199</v>
      </c>
      <c r="O73" s="124"/>
    </row>
    <row r="74" spans="1:15" ht="10.5" customHeight="1">
      <c r="A74" s="407" t="s">
        <v>264</v>
      </c>
      <c r="B74" s="96">
        <v>44.968058609528825</v>
      </c>
      <c r="C74" s="97">
        <v>47.621797227306345</v>
      </c>
      <c r="D74" s="97">
        <v>48.40454290326164</v>
      </c>
      <c r="E74" s="97">
        <v>50.0296347251513</v>
      </c>
      <c r="F74" s="97">
        <v>54.6081926356614</v>
      </c>
      <c r="G74" s="97">
        <v>65.84874518990065</v>
      </c>
      <c r="H74" s="97">
        <v>59.75838856424126</v>
      </c>
      <c r="I74" s="97">
        <v>64.21825526028316</v>
      </c>
      <c r="J74" s="97">
        <v>59.76041372627413</v>
      </c>
      <c r="K74" s="97">
        <v>53.38234602837404</v>
      </c>
      <c r="L74" s="97">
        <v>47.2800507600321</v>
      </c>
      <c r="M74" s="97">
        <v>40.38663214644847</v>
      </c>
      <c r="N74" s="145">
        <v>53.4034707314213</v>
      </c>
      <c r="O74" s="124"/>
    </row>
    <row r="75" spans="1:15" ht="10.5" customHeight="1">
      <c r="A75" s="407" t="s">
        <v>369</v>
      </c>
      <c r="B75" s="96">
        <v>44.83124960767749</v>
      </c>
      <c r="C75" s="97">
        <v>46.99874757079338</v>
      </c>
      <c r="D75" s="97">
        <v>50.52286440545025</v>
      </c>
      <c r="E75" s="97">
        <v>56.995722804292924</v>
      </c>
      <c r="F75" s="97">
        <v>59.70634092500043</v>
      </c>
      <c r="G75" s="97">
        <v>69.36657217169517</v>
      </c>
      <c r="H75" s="97">
        <v>61.39992427219961</v>
      </c>
      <c r="I75" s="97">
        <v>53.063029387552454</v>
      </c>
      <c r="J75" s="97">
        <v>64.59641056544315</v>
      </c>
      <c r="K75" s="97">
        <v>57.32680386069553</v>
      </c>
      <c r="L75" s="97">
        <v>53.94433701048423</v>
      </c>
      <c r="M75" s="97">
        <v>42.54167982336813</v>
      </c>
      <c r="N75" s="145">
        <v>55.26857175528113</v>
      </c>
      <c r="O75" s="124"/>
    </row>
    <row r="76" spans="1:15" ht="10.5" customHeight="1">
      <c r="A76" s="407" t="s">
        <v>25</v>
      </c>
      <c r="B76" s="96">
        <v>38.76360767414383</v>
      </c>
      <c r="C76" s="97">
        <v>41.431381488720845</v>
      </c>
      <c r="D76" s="97">
        <v>48.87136031872387</v>
      </c>
      <c r="E76" s="97">
        <v>50.90364980103793</v>
      </c>
      <c r="F76" s="97">
        <v>58.52804438416843</v>
      </c>
      <c r="G76" s="97">
        <v>60.68719931933823</v>
      </c>
      <c r="H76" s="97">
        <v>65.72864426407882</v>
      </c>
      <c r="I76" s="97">
        <v>75.35247258772844</v>
      </c>
      <c r="J76" s="97">
        <v>61.37739148566516</v>
      </c>
      <c r="K76" s="97">
        <v>51.118227296999486</v>
      </c>
      <c r="L76" s="97">
        <v>44.01169039949422</v>
      </c>
      <c r="M76" s="97">
        <v>37.85386745004294</v>
      </c>
      <c r="N76" s="145">
        <v>53.737808665204476</v>
      </c>
      <c r="O76" s="124"/>
    </row>
    <row r="77" spans="1:15" ht="10.5" customHeight="1">
      <c r="A77" s="407" t="s">
        <v>396</v>
      </c>
      <c r="B77" s="96">
        <v>36.20099543899322</v>
      </c>
      <c r="C77" s="97">
        <v>41.415658404973556</v>
      </c>
      <c r="D77" s="97">
        <v>47.04531440646125</v>
      </c>
      <c r="E77" s="97">
        <v>50.732321230071044</v>
      </c>
      <c r="F77" s="97">
        <v>64.25127024691155</v>
      </c>
      <c r="G77" s="97">
        <v>72.01877854504144</v>
      </c>
      <c r="H77" s="97">
        <v>76.1633554169095</v>
      </c>
      <c r="I77" s="97">
        <v>80.07248070001987</v>
      </c>
      <c r="J77" s="97">
        <v>70.03202306283</v>
      </c>
      <c r="K77" s="97">
        <v>56.06366484627608</v>
      </c>
      <c r="L77" s="97">
        <v>42.02443267041466</v>
      </c>
      <c r="M77" s="97">
        <v>36.18542683121567</v>
      </c>
      <c r="N77" s="145">
        <v>57.62225637655129</v>
      </c>
      <c r="O77" s="124"/>
    </row>
    <row r="78" spans="1:15" ht="10.5" customHeight="1">
      <c r="A78" s="407" t="s">
        <v>26</v>
      </c>
      <c r="B78" s="96">
        <v>55.99584536255339</v>
      </c>
      <c r="C78" s="97">
        <v>61.421275817080215</v>
      </c>
      <c r="D78" s="97">
        <v>63.015266684265306</v>
      </c>
      <c r="E78" s="97">
        <v>50.65887513598179</v>
      </c>
      <c r="F78" s="97">
        <v>53.017540845449886</v>
      </c>
      <c r="G78" s="97">
        <v>62.01682220141077</v>
      </c>
      <c r="H78" s="97">
        <v>61.169312570224164</v>
      </c>
      <c r="I78" s="97">
        <v>58.47211326514816</v>
      </c>
      <c r="J78" s="97">
        <v>60.22655006846753</v>
      </c>
      <c r="K78" s="97">
        <v>56.38592886797939</v>
      </c>
      <c r="L78" s="97">
        <v>52.219594210206566</v>
      </c>
      <c r="M78" s="97">
        <v>52.07839658602018</v>
      </c>
      <c r="N78" s="145">
        <v>57.413675920194706</v>
      </c>
      <c r="O78" s="124"/>
    </row>
    <row r="79" spans="1:14" ht="10.5" customHeight="1">
      <c r="A79" s="409" t="s">
        <v>8</v>
      </c>
      <c r="B79" s="31">
        <v>47.57167384328213</v>
      </c>
      <c r="C79" s="32">
        <v>51.3632032052199</v>
      </c>
      <c r="D79" s="32">
        <v>55.39710103334393</v>
      </c>
      <c r="E79" s="32">
        <v>56.20913436413771</v>
      </c>
      <c r="F79" s="32">
        <v>62.29746018864424</v>
      </c>
      <c r="G79" s="32">
        <v>69.0357234657298</v>
      </c>
      <c r="H79" s="32">
        <v>67.5544623529484</v>
      </c>
      <c r="I79" s="32">
        <v>68.08857430824938</v>
      </c>
      <c r="J79" s="32">
        <v>67.8859437973195</v>
      </c>
      <c r="K79" s="32">
        <v>60.986183748490575</v>
      </c>
      <c r="L79" s="32">
        <v>54.1585696721004</v>
      </c>
      <c r="M79" s="32">
        <v>49.788735676323064</v>
      </c>
      <c r="N79" s="147">
        <v>59.627493340284396</v>
      </c>
    </row>
    <row r="80" spans="1:14" ht="9.75" customHeight="1">
      <c r="A80" s="3"/>
      <c r="B80" s="3"/>
      <c r="C80" s="3"/>
      <c r="D80" s="3"/>
      <c r="E80" s="3"/>
      <c r="F80" s="3"/>
      <c r="G80" s="3"/>
      <c r="H80" s="3"/>
      <c r="I80" s="3"/>
      <c r="J80" s="3"/>
      <c r="K80" s="3"/>
      <c r="L80" s="3"/>
      <c r="M80" s="3"/>
      <c r="N80" s="3"/>
    </row>
    <row r="81" spans="1:14" ht="12" customHeight="1">
      <c r="A81" s="896" t="s">
        <v>7</v>
      </c>
      <c r="B81" s="921" t="s">
        <v>278</v>
      </c>
      <c r="C81" s="922"/>
      <c r="D81" s="922"/>
      <c r="E81" s="922"/>
      <c r="F81" s="922"/>
      <c r="G81" s="922"/>
      <c r="H81" s="922"/>
      <c r="I81" s="922"/>
      <c r="J81" s="922"/>
      <c r="K81" s="922"/>
      <c r="L81" s="922"/>
      <c r="M81" s="922"/>
      <c r="N81" s="923"/>
    </row>
    <row r="82" spans="1:14" ht="12" customHeight="1">
      <c r="A82" s="897"/>
      <c r="B82" s="22" t="s">
        <v>317</v>
      </c>
      <c r="C82" s="23" t="s">
        <v>318</v>
      </c>
      <c r="D82" s="23" t="s">
        <v>319</v>
      </c>
      <c r="E82" s="23" t="s">
        <v>320</v>
      </c>
      <c r="F82" s="23" t="s">
        <v>279</v>
      </c>
      <c r="G82" s="23" t="s">
        <v>321</v>
      </c>
      <c r="H82" s="23" t="s">
        <v>322</v>
      </c>
      <c r="I82" s="23" t="s">
        <v>280</v>
      </c>
      <c r="J82" s="23" t="s">
        <v>323</v>
      </c>
      <c r="K82" s="23" t="s">
        <v>324</v>
      </c>
      <c r="L82" s="23" t="s">
        <v>325</v>
      </c>
      <c r="M82" s="24" t="s">
        <v>326</v>
      </c>
      <c r="N82" s="147" t="s">
        <v>8</v>
      </c>
    </row>
    <row r="83" spans="1:15" ht="12" customHeight="1">
      <c r="A83" s="407" t="s">
        <v>9</v>
      </c>
      <c r="B83" s="91">
        <v>60.487083144810505</v>
      </c>
      <c r="C83" s="92">
        <v>55.374574714027624</v>
      </c>
      <c r="D83" s="92">
        <v>51.88597697535826</v>
      </c>
      <c r="E83" s="92">
        <v>47.362428040647906</v>
      </c>
      <c r="F83" s="92">
        <v>43.15485636673792</v>
      </c>
      <c r="G83" s="92">
        <v>44.01740254165457</v>
      </c>
      <c r="H83" s="92">
        <v>30.41325667100877</v>
      </c>
      <c r="I83" s="92">
        <v>22.76247286107706</v>
      </c>
      <c r="J83" s="92">
        <v>44.76833101538605</v>
      </c>
      <c r="K83" s="92">
        <v>46.176753989361714</v>
      </c>
      <c r="L83" s="92">
        <v>48.48300878969982</v>
      </c>
      <c r="M83" s="92">
        <v>32.23056286792808</v>
      </c>
      <c r="N83" s="144">
        <v>41.58243307950077</v>
      </c>
      <c r="O83" s="125"/>
    </row>
    <row r="84" spans="1:15" ht="12" customHeight="1">
      <c r="A84" s="407" t="s">
        <v>10</v>
      </c>
      <c r="B84" s="96">
        <v>67.08598573866517</v>
      </c>
      <c r="C84" s="97">
        <v>65.56946860298154</v>
      </c>
      <c r="D84" s="97">
        <v>57.031679694452166</v>
      </c>
      <c r="E84" s="97">
        <v>52.51090037492765</v>
      </c>
      <c r="F84" s="97">
        <v>47.52988192459715</v>
      </c>
      <c r="G84" s="97">
        <v>49.548273806077006</v>
      </c>
      <c r="H84" s="97">
        <v>26.060933518051062</v>
      </c>
      <c r="I84" s="97">
        <v>17.45733154857359</v>
      </c>
      <c r="J84" s="97">
        <v>45.09857443436369</v>
      </c>
      <c r="K84" s="97">
        <v>52.516644127412526</v>
      </c>
      <c r="L84" s="97">
        <v>60.47603679525745</v>
      </c>
      <c r="M84" s="97">
        <v>55.30132082435776</v>
      </c>
      <c r="N84" s="145">
        <v>44.53676811757414</v>
      </c>
      <c r="O84" s="125"/>
    </row>
    <row r="85" spans="1:15" ht="12" customHeight="1">
      <c r="A85" s="407" t="s">
        <v>11</v>
      </c>
      <c r="B85" s="96">
        <v>59.447688332746694</v>
      </c>
      <c r="C85" s="97">
        <v>49.5494166059731</v>
      </c>
      <c r="D85" s="97">
        <v>54.73115251963308</v>
      </c>
      <c r="E85" s="97">
        <v>54.837443465154614</v>
      </c>
      <c r="F85" s="97">
        <v>44.73627459912212</v>
      </c>
      <c r="G85" s="97">
        <v>44.730465171477036</v>
      </c>
      <c r="H85" s="97">
        <v>26.714636225525357</v>
      </c>
      <c r="I85" s="97">
        <v>17.98355423338884</v>
      </c>
      <c r="J85" s="97">
        <v>46.28454909467506</v>
      </c>
      <c r="K85" s="97">
        <v>57.51721122541604</v>
      </c>
      <c r="L85" s="97">
        <v>65.14590892148792</v>
      </c>
      <c r="M85" s="97">
        <v>49.41133046018024</v>
      </c>
      <c r="N85" s="145">
        <v>43.06415445642084</v>
      </c>
      <c r="O85" s="125"/>
    </row>
    <row r="86" spans="1:15" ht="12" customHeight="1">
      <c r="A86" s="407" t="s">
        <v>13</v>
      </c>
      <c r="B86" s="96">
        <v>63.22822600633226</v>
      </c>
      <c r="C86" s="97">
        <v>57.74723219793718</v>
      </c>
      <c r="D86" s="97">
        <v>54.367018304967395</v>
      </c>
      <c r="E86" s="97">
        <v>50.07006638030148</v>
      </c>
      <c r="F86" s="97">
        <v>45.773118690857764</v>
      </c>
      <c r="G86" s="97">
        <v>44.99770328017102</v>
      </c>
      <c r="H86" s="97">
        <v>32.07179914830674</v>
      </c>
      <c r="I86" s="97">
        <v>23.354084923661247</v>
      </c>
      <c r="J86" s="97">
        <v>46.26655274886135</v>
      </c>
      <c r="K86" s="97">
        <v>52.666258897861226</v>
      </c>
      <c r="L86" s="97">
        <v>59.72191802339227</v>
      </c>
      <c r="M86" s="97">
        <v>50.15342835148936</v>
      </c>
      <c r="N86" s="145">
        <v>45.52505533057734</v>
      </c>
      <c r="O86" s="125"/>
    </row>
    <row r="87" spans="1:15" ht="12" customHeight="1">
      <c r="A87" s="407" t="s">
        <v>14</v>
      </c>
      <c r="B87" s="96">
        <v>66.8285656894977</v>
      </c>
      <c r="C87" s="97">
        <v>61.521387551374396</v>
      </c>
      <c r="D87" s="97">
        <v>53.193054283654696</v>
      </c>
      <c r="E87" s="97">
        <v>49.51672987089716</v>
      </c>
      <c r="F87" s="97">
        <v>44.85084667664548</v>
      </c>
      <c r="G87" s="97">
        <v>45.049409828777684</v>
      </c>
      <c r="H87" s="97">
        <v>31.62901137852882</v>
      </c>
      <c r="I87" s="97">
        <v>15.274888699468478</v>
      </c>
      <c r="J87" s="97">
        <v>45.4974200938517</v>
      </c>
      <c r="K87" s="97">
        <v>51.436332430235495</v>
      </c>
      <c r="L87" s="97">
        <v>59.344518404725285</v>
      </c>
      <c r="M87" s="97">
        <v>52.71459729430236</v>
      </c>
      <c r="N87" s="145">
        <v>43.32323892200882</v>
      </c>
      <c r="O87" s="125"/>
    </row>
    <row r="88" spans="1:15" ht="12" customHeight="1">
      <c r="A88" s="407" t="s">
        <v>15</v>
      </c>
      <c r="B88" s="96">
        <v>74.72567205653242</v>
      </c>
      <c r="C88" s="97">
        <v>69.3985302162179</v>
      </c>
      <c r="D88" s="97">
        <v>62.251026357551076</v>
      </c>
      <c r="E88" s="97">
        <v>56.341587500816544</v>
      </c>
      <c r="F88" s="97">
        <v>48.215789110913555</v>
      </c>
      <c r="G88" s="97">
        <v>49.18131425270641</v>
      </c>
      <c r="H88" s="97">
        <v>35.28453560564475</v>
      </c>
      <c r="I88" s="97">
        <v>26.067683152569703</v>
      </c>
      <c r="J88" s="97">
        <v>51.2674868842401</v>
      </c>
      <c r="K88" s="97">
        <v>59.87509608757281</v>
      </c>
      <c r="L88" s="97">
        <v>64.08785044145652</v>
      </c>
      <c r="M88" s="97">
        <v>58.67288673673904</v>
      </c>
      <c r="N88" s="145">
        <v>50.63073068286369</v>
      </c>
      <c r="O88" s="125"/>
    </row>
    <row r="89" spans="1:15" ht="12" customHeight="1">
      <c r="A89" s="407" t="s">
        <v>16</v>
      </c>
      <c r="B89" s="96">
        <v>71.10272331803917</v>
      </c>
      <c r="C89" s="97">
        <v>64.61370270685563</v>
      </c>
      <c r="D89" s="97">
        <v>63.67739276833873</v>
      </c>
      <c r="E89" s="97">
        <v>59.001735700115</v>
      </c>
      <c r="F89" s="97">
        <v>51.751384474157426</v>
      </c>
      <c r="G89" s="97">
        <v>54.544734537387676</v>
      </c>
      <c r="H89" s="97">
        <v>38.11248927789183</v>
      </c>
      <c r="I89" s="97">
        <v>33.259005127104665</v>
      </c>
      <c r="J89" s="97">
        <v>54.79678376100775</v>
      </c>
      <c r="K89" s="97">
        <v>58.56728759104429</v>
      </c>
      <c r="L89" s="97">
        <v>62.44931323439699</v>
      </c>
      <c r="M89" s="97">
        <v>59.08453758331843</v>
      </c>
      <c r="N89" s="145">
        <v>54.02842361545899</v>
      </c>
      <c r="O89" s="125"/>
    </row>
    <row r="90" spans="1:15" ht="12" customHeight="1">
      <c r="A90" s="407" t="s">
        <v>364</v>
      </c>
      <c r="B90" s="96">
        <v>58.213935290919004</v>
      </c>
      <c r="C90" s="97">
        <v>63.98221074034895</v>
      </c>
      <c r="D90" s="97">
        <v>64.69298579099745</v>
      </c>
      <c r="E90" s="97">
        <v>29.899377112851493</v>
      </c>
      <c r="F90" s="97">
        <v>17.06813499166565</v>
      </c>
      <c r="G90" s="97">
        <v>11.280116827753414</v>
      </c>
      <c r="H90" s="97">
        <v>5.6030293353068386</v>
      </c>
      <c r="I90" s="97">
        <v>2.812086395358062</v>
      </c>
      <c r="J90" s="97">
        <v>12.614559457805832</v>
      </c>
      <c r="K90" s="97">
        <v>30.45882641101602</v>
      </c>
      <c r="L90" s="97">
        <v>64.88147808893652</v>
      </c>
      <c r="M90" s="97">
        <v>56.65100511257801</v>
      </c>
      <c r="N90" s="145">
        <v>15.035521945350903</v>
      </c>
      <c r="O90" s="125"/>
    </row>
    <row r="91" spans="1:15" ht="12" customHeight="1">
      <c r="A91" s="407" t="s">
        <v>18</v>
      </c>
      <c r="B91" s="96">
        <v>68.4363086391344</v>
      </c>
      <c r="C91" s="97">
        <v>56.57470560793369</v>
      </c>
      <c r="D91" s="97">
        <v>62.01815792533461</v>
      </c>
      <c r="E91" s="97">
        <v>67.8985157681374</v>
      </c>
      <c r="F91" s="97">
        <v>56.72851010438297</v>
      </c>
      <c r="G91" s="97">
        <v>56.895957488430305</v>
      </c>
      <c r="H91" s="97">
        <v>45.12380801864183</v>
      </c>
      <c r="I91" s="97">
        <v>30.58368210933688</v>
      </c>
      <c r="J91" s="97">
        <v>58.72605228144461</v>
      </c>
      <c r="K91" s="97">
        <v>64.91270997882592</v>
      </c>
      <c r="L91" s="97">
        <v>70.31350433322618</v>
      </c>
      <c r="M91" s="97">
        <v>57.20035654166755</v>
      </c>
      <c r="N91" s="145">
        <v>56.16611063051743</v>
      </c>
      <c r="O91" s="125"/>
    </row>
    <row r="92" spans="1:15" ht="12" customHeight="1">
      <c r="A92" s="407" t="s">
        <v>365</v>
      </c>
      <c r="B92" s="96">
        <v>49.66914204896285</v>
      </c>
      <c r="C92" s="97">
        <v>50.01944389452064</v>
      </c>
      <c r="D92" s="97">
        <v>46.647244545792404</v>
      </c>
      <c r="E92" s="97">
        <v>33.07412353881109</v>
      </c>
      <c r="F92" s="97">
        <v>44.54255304946156</v>
      </c>
      <c r="G92" s="97">
        <v>50.919491889132864</v>
      </c>
      <c r="H92" s="97">
        <v>28.76881099662415</v>
      </c>
      <c r="I92" s="97">
        <v>22.74698864586598</v>
      </c>
      <c r="J92" s="97">
        <v>46.948857946801745</v>
      </c>
      <c r="K92" s="97">
        <v>34.45729496241244</v>
      </c>
      <c r="L92" s="97">
        <v>46.672134012237024</v>
      </c>
      <c r="M92" s="97">
        <v>39.511852742931396</v>
      </c>
      <c r="N92" s="145">
        <v>40.60223059000131</v>
      </c>
      <c r="O92" s="125"/>
    </row>
    <row r="93" spans="1:15" ht="12" customHeight="1">
      <c r="A93" s="407" t="s">
        <v>20</v>
      </c>
      <c r="B93" s="96">
        <v>60.524799203686406</v>
      </c>
      <c r="C93" s="97">
        <v>57.657582113385395</v>
      </c>
      <c r="D93" s="97">
        <v>54.70200160021367</v>
      </c>
      <c r="E93" s="97">
        <v>48.047362123816</v>
      </c>
      <c r="F93" s="97">
        <v>42.14501793242659</v>
      </c>
      <c r="G93" s="97">
        <v>39.6128181411929</v>
      </c>
      <c r="H93" s="97">
        <v>21.26547227826823</v>
      </c>
      <c r="I93" s="97">
        <v>14.032944937385219</v>
      </c>
      <c r="J93" s="97">
        <v>36.43729267302563</v>
      </c>
      <c r="K93" s="97">
        <v>51.004845887786175</v>
      </c>
      <c r="L93" s="97">
        <v>59.11872863441594</v>
      </c>
      <c r="M93" s="97">
        <v>48.70840795040763</v>
      </c>
      <c r="N93" s="145">
        <v>37.913060974904056</v>
      </c>
      <c r="O93" s="125"/>
    </row>
    <row r="94" spans="1:15" ht="12" customHeight="1">
      <c r="A94" s="407" t="s">
        <v>366</v>
      </c>
      <c r="B94" s="96">
        <v>80.31567379768555</v>
      </c>
      <c r="C94" s="97">
        <v>76.93331372151128</v>
      </c>
      <c r="D94" s="97">
        <v>75.22922248781745</v>
      </c>
      <c r="E94" s="97">
        <v>68.53044652817356</v>
      </c>
      <c r="F94" s="97">
        <v>63.00303251301739</v>
      </c>
      <c r="G94" s="97">
        <v>66.5859649282322</v>
      </c>
      <c r="H94" s="97">
        <v>33.46654454775475</v>
      </c>
      <c r="I94" s="97">
        <v>21.546184673287588</v>
      </c>
      <c r="J94" s="97">
        <v>61.249713080910205</v>
      </c>
      <c r="K94" s="97">
        <v>68.47076856953946</v>
      </c>
      <c r="L94" s="97">
        <v>72.25342660472353</v>
      </c>
      <c r="M94" s="97">
        <v>64.48119391350563</v>
      </c>
      <c r="N94" s="145">
        <v>57.731931071812696</v>
      </c>
      <c r="O94" s="125"/>
    </row>
    <row r="95" spans="1:15" ht="12" customHeight="1">
      <c r="A95" s="407" t="s">
        <v>22</v>
      </c>
      <c r="B95" s="96">
        <v>57.96398588996755</v>
      </c>
      <c r="C95" s="97">
        <v>53.009604833622106</v>
      </c>
      <c r="D95" s="97">
        <v>57.15763074298464</v>
      </c>
      <c r="E95" s="97">
        <v>59.74730698338927</v>
      </c>
      <c r="F95" s="97">
        <v>55.13131644767577</v>
      </c>
      <c r="G95" s="97">
        <v>59.7589871702201</v>
      </c>
      <c r="H95" s="97">
        <v>47.578449303316</v>
      </c>
      <c r="I95" s="97">
        <v>36.29991136977069</v>
      </c>
      <c r="J95" s="97">
        <v>61.6920083491986</v>
      </c>
      <c r="K95" s="97">
        <v>64.46701101220867</v>
      </c>
      <c r="L95" s="97">
        <v>66.54847706871888</v>
      </c>
      <c r="M95" s="97">
        <v>55.818657373766314</v>
      </c>
      <c r="N95" s="145">
        <v>55.614327794348775</v>
      </c>
      <c r="O95" s="125"/>
    </row>
    <row r="96" spans="1:15" ht="12" customHeight="1">
      <c r="A96" s="407" t="s">
        <v>228</v>
      </c>
      <c r="B96" s="96">
        <v>62.270630731499566</v>
      </c>
      <c r="C96" s="97">
        <v>54.50506757160497</v>
      </c>
      <c r="D96" s="97">
        <v>54.40879252308761</v>
      </c>
      <c r="E96" s="97">
        <v>39.11376134344135</v>
      </c>
      <c r="F96" s="97">
        <v>32.27705789004581</v>
      </c>
      <c r="G96" s="97">
        <v>39.8785256985369</v>
      </c>
      <c r="H96" s="97">
        <v>22.3991435096387</v>
      </c>
      <c r="I96" s="97">
        <v>12.083336218111322</v>
      </c>
      <c r="J96" s="97">
        <v>34.87746294898245</v>
      </c>
      <c r="K96" s="97">
        <v>43.408378534930456</v>
      </c>
      <c r="L96" s="97">
        <v>67.06944698417476</v>
      </c>
      <c r="M96" s="97">
        <v>56.61257751854362</v>
      </c>
      <c r="N96" s="145">
        <v>36.96307666426807</v>
      </c>
      <c r="O96" s="125"/>
    </row>
    <row r="97" spans="1:15" ht="12" customHeight="1">
      <c r="A97" s="407" t="s">
        <v>367</v>
      </c>
      <c r="B97" s="96">
        <v>64.25584337810952</v>
      </c>
      <c r="C97" s="97">
        <v>59.66659022549905</v>
      </c>
      <c r="D97" s="97">
        <v>59.117002969721746</v>
      </c>
      <c r="E97" s="97">
        <v>56.98549647745443</v>
      </c>
      <c r="F97" s="97">
        <v>55.28963588784449</v>
      </c>
      <c r="G97" s="97">
        <v>58.81183687798364</v>
      </c>
      <c r="H97" s="97">
        <v>43.045234016924645</v>
      </c>
      <c r="I97" s="97">
        <v>31.19164918078553</v>
      </c>
      <c r="J97" s="97">
        <v>57.2008608931746</v>
      </c>
      <c r="K97" s="97">
        <v>59.02993910846779</v>
      </c>
      <c r="L97" s="97">
        <v>60.461979046708144</v>
      </c>
      <c r="M97" s="97">
        <v>53.465189391231284</v>
      </c>
      <c r="N97" s="145">
        <v>54.14030135675459</v>
      </c>
      <c r="O97" s="125"/>
    </row>
    <row r="98" spans="1:15" ht="12" customHeight="1">
      <c r="A98" s="407" t="s">
        <v>368</v>
      </c>
      <c r="B98" s="96">
        <v>60.047438707477674</v>
      </c>
      <c r="C98" s="97">
        <v>51.93352042233148</v>
      </c>
      <c r="D98" s="97">
        <v>41.99510317546825</v>
      </c>
      <c r="E98" s="97">
        <v>42.766389592802724</v>
      </c>
      <c r="F98" s="97">
        <v>36.64309394994922</v>
      </c>
      <c r="G98" s="97">
        <v>39.84845147950246</v>
      </c>
      <c r="H98" s="97">
        <v>24.197395916282268</v>
      </c>
      <c r="I98" s="97">
        <v>18.398616242220477</v>
      </c>
      <c r="J98" s="97">
        <v>39.08246219077118</v>
      </c>
      <c r="K98" s="97">
        <v>43.48221842603194</v>
      </c>
      <c r="L98" s="97">
        <v>52.22749855624976</v>
      </c>
      <c r="M98" s="97">
        <v>51.95583225085243</v>
      </c>
      <c r="N98" s="145">
        <v>37.73216107043484</v>
      </c>
      <c r="O98" s="125"/>
    </row>
    <row r="99" spans="1:15" ht="12" customHeight="1">
      <c r="A99" s="407" t="s">
        <v>19</v>
      </c>
      <c r="B99" s="96">
        <v>70.80617315390761</v>
      </c>
      <c r="C99" s="97">
        <v>66.65417437403069</v>
      </c>
      <c r="D99" s="97">
        <v>64.52935574969523</v>
      </c>
      <c r="E99" s="97">
        <v>61.38450607709207</v>
      </c>
      <c r="F99" s="97">
        <v>57.947994537820435</v>
      </c>
      <c r="G99" s="97">
        <v>53.88898987411639</v>
      </c>
      <c r="H99" s="97">
        <v>37.08241499016892</v>
      </c>
      <c r="I99" s="97">
        <v>32.97801120617829</v>
      </c>
      <c r="J99" s="97">
        <v>57.27053769191633</v>
      </c>
      <c r="K99" s="97">
        <v>61.958292471567454</v>
      </c>
      <c r="L99" s="97">
        <v>66.13294935923906</v>
      </c>
      <c r="M99" s="97">
        <v>57.782602058777165</v>
      </c>
      <c r="N99" s="145">
        <v>55.13159652675005</v>
      </c>
      <c r="O99" s="125"/>
    </row>
    <row r="100" spans="1:15" ht="12" customHeight="1">
      <c r="A100" s="407" t="s">
        <v>264</v>
      </c>
      <c r="B100" s="96">
        <v>71.31866677991636</v>
      </c>
      <c r="C100" s="97">
        <v>66.38199409152931</v>
      </c>
      <c r="D100" s="97">
        <v>64.30070721756815</v>
      </c>
      <c r="E100" s="97">
        <v>62.255081023393835</v>
      </c>
      <c r="F100" s="97">
        <v>52.691762094804616</v>
      </c>
      <c r="G100" s="97">
        <v>56.29298712991445</v>
      </c>
      <c r="H100" s="97">
        <v>38.58995694075913</v>
      </c>
      <c r="I100" s="97">
        <v>23.99627314311441</v>
      </c>
      <c r="J100" s="97">
        <v>55.09601955385634</v>
      </c>
      <c r="K100" s="97">
        <v>63.8087308032906</v>
      </c>
      <c r="L100" s="97">
        <v>64.35991646242208</v>
      </c>
      <c r="M100" s="97">
        <v>61.311171416194355</v>
      </c>
      <c r="N100" s="145">
        <v>53.54831776982578</v>
      </c>
      <c r="O100" s="125"/>
    </row>
    <row r="101" spans="1:15" ht="12" customHeight="1">
      <c r="A101" s="407" t="s">
        <v>369</v>
      </c>
      <c r="B101" s="96">
        <v>70.95947438184056</v>
      </c>
      <c r="C101" s="97">
        <v>66.69980308638277</v>
      </c>
      <c r="D101" s="97">
        <v>65.86976615710525</v>
      </c>
      <c r="E101" s="97">
        <v>60.78627917183359</v>
      </c>
      <c r="F101" s="97">
        <v>57.82193376477965</v>
      </c>
      <c r="G101" s="97">
        <v>59.36816919781604</v>
      </c>
      <c r="H101" s="97">
        <v>47.953471616430996</v>
      </c>
      <c r="I101" s="97">
        <v>34.14474531331248</v>
      </c>
      <c r="J101" s="97">
        <v>60.097907206675046</v>
      </c>
      <c r="K101" s="97">
        <v>66.62612783793305</v>
      </c>
      <c r="L101" s="97">
        <v>65.95332995802289</v>
      </c>
      <c r="M101" s="97">
        <v>58.09217546564274</v>
      </c>
      <c r="N101" s="145">
        <v>58.397057608835624</v>
      </c>
      <c r="O101" s="125"/>
    </row>
    <row r="102" spans="1:15" ht="12" customHeight="1">
      <c r="A102" s="407" t="s">
        <v>25</v>
      </c>
      <c r="B102" s="96">
        <v>69.11089062501989</v>
      </c>
      <c r="C102" s="97">
        <v>62.25162215358395</v>
      </c>
      <c r="D102" s="97">
        <v>58.2203072542828</v>
      </c>
      <c r="E102" s="97">
        <v>50.12044761421131</v>
      </c>
      <c r="F102" s="97">
        <v>48.87254192588391</v>
      </c>
      <c r="G102" s="97">
        <v>52.132913113616084</v>
      </c>
      <c r="H102" s="97">
        <v>28.91489276146882</v>
      </c>
      <c r="I102" s="97">
        <v>15.721093152115765</v>
      </c>
      <c r="J102" s="97">
        <v>45.86876349375773</v>
      </c>
      <c r="K102" s="97">
        <v>51.913394820772204</v>
      </c>
      <c r="L102" s="97">
        <v>60.060760785454725</v>
      </c>
      <c r="M102" s="97">
        <v>52.34665362508937</v>
      </c>
      <c r="N102" s="145">
        <v>44.64790099178105</v>
      </c>
      <c r="O102" s="125"/>
    </row>
    <row r="103" spans="1:15" ht="12" customHeight="1">
      <c r="A103" s="407" t="s">
        <v>396</v>
      </c>
      <c r="B103" s="96">
        <v>50.702195939604366</v>
      </c>
      <c r="C103" s="97">
        <v>48.201840625448575</v>
      </c>
      <c r="D103" s="97">
        <v>45.28108056319775</v>
      </c>
      <c r="E103" s="97">
        <v>44.21312192772832</v>
      </c>
      <c r="F103" s="97">
        <v>36.12629095621697</v>
      </c>
      <c r="G103" s="97">
        <v>33.55589895992248</v>
      </c>
      <c r="H103" s="97">
        <v>20.217171872572365</v>
      </c>
      <c r="I103" s="97">
        <v>15.121942051963662</v>
      </c>
      <c r="J103" s="97">
        <v>33.804609786225285</v>
      </c>
      <c r="K103" s="97">
        <v>46.01514762577866</v>
      </c>
      <c r="L103" s="97">
        <v>51.08129029717949</v>
      </c>
      <c r="M103" s="97">
        <v>38.395295006224075</v>
      </c>
      <c r="N103" s="145">
        <v>34.05304967788288</v>
      </c>
      <c r="O103" s="125"/>
    </row>
    <row r="104" spans="1:15" ht="12" customHeight="1">
      <c r="A104" s="407" t="s">
        <v>26</v>
      </c>
      <c r="B104" s="96">
        <v>41.60421481711886</v>
      </c>
      <c r="C104" s="97">
        <v>33.625731494993694</v>
      </c>
      <c r="D104" s="97">
        <v>35.94903977932218</v>
      </c>
      <c r="E104" s="97">
        <v>50.79220480878438</v>
      </c>
      <c r="F104" s="97">
        <v>56.706709869924865</v>
      </c>
      <c r="G104" s="97">
        <v>49.47899387817713</v>
      </c>
      <c r="H104" s="97">
        <v>32.69490058670066</v>
      </c>
      <c r="I104" s="97">
        <v>21.49589235391131</v>
      </c>
      <c r="J104" s="97">
        <v>56.295030299751936</v>
      </c>
      <c r="K104" s="97">
        <v>63.62587310404586</v>
      </c>
      <c r="L104" s="97">
        <v>64.17512997276107</v>
      </c>
      <c r="M104" s="97">
        <v>40.858818286294294</v>
      </c>
      <c r="N104" s="145">
        <v>43.16227221487604</v>
      </c>
      <c r="O104" s="125"/>
    </row>
    <row r="105" spans="1:15" s="14" customFormat="1" ht="12" customHeight="1">
      <c r="A105" s="409" t="s">
        <v>8</v>
      </c>
      <c r="B105" s="31">
        <v>54.65965166691402</v>
      </c>
      <c r="C105" s="32">
        <v>51.331849897335346</v>
      </c>
      <c r="D105" s="32">
        <v>49.32591490156224</v>
      </c>
      <c r="E105" s="32">
        <v>44.09217412111496</v>
      </c>
      <c r="F105" s="32">
        <v>44.76875518097672</v>
      </c>
      <c r="G105" s="32">
        <v>46.780829682494414</v>
      </c>
      <c r="H105" s="32">
        <v>28.62848628777343</v>
      </c>
      <c r="I105" s="32">
        <v>20.01734217676672</v>
      </c>
      <c r="J105" s="32">
        <v>45.21778709427046</v>
      </c>
      <c r="K105" s="32">
        <v>46.53095220990339</v>
      </c>
      <c r="L105" s="32">
        <v>54.77595256004696</v>
      </c>
      <c r="M105" s="32">
        <v>44.488434551082854</v>
      </c>
      <c r="N105" s="147">
        <v>42.232089260611815</v>
      </c>
      <c r="O105" s="74"/>
    </row>
    <row r="106" ht="6" customHeight="1"/>
    <row r="107" ht="9.75" customHeight="1">
      <c r="A107" s="710" t="s">
        <v>411</v>
      </c>
    </row>
    <row r="108" spans="2:14" s="81" customFormat="1" ht="12.75">
      <c r="B108" s="121"/>
      <c r="C108" s="121"/>
      <c r="D108" s="121"/>
      <c r="E108" s="121"/>
      <c r="F108" s="121"/>
      <c r="G108" s="121"/>
      <c r="H108" s="121"/>
      <c r="I108" s="121"/>
      <c r="J108" s="121"/>
      <c r="K108" s="121"/>
      <c r="L108" s="121"/>
      <c r="M108" s="121"/>
      <c r="N108" s="121"/>
    </row>
    <row r="109" spans="2:14" s="81" customFormat="1" ht="12.75">
      <c r="B109" s="121"/>
      <c r="C109" s="121"/>
      <c r="D109" s="121"/>
      <c r="E109" s="121"/>
      <c r="F109" s="121"/>
      <c r="G109" s="121"/>
      <c r="H109" s="121"/>
      <c r="I109" s="121"/>
      <c r="J109" s="121"/>
      <c r="K109" s="121"/>
      <c r="L109" s="121"/>
      <c r="M109" s="121"/>
      <c r="N109" s="121"/>
    </row>
    <row r="110" spans="2:14" s="81" customFormat="1" ht="12.75">
      <c r="B110" s="121"/>
      <c r="C110" s="121"/>
      <c r="D110" s="121"/>
      <c r="E110" s="121"/>
      <c r="F110" s="121"/>
      <c r="G110" s="121"/>
      <c r="H110" s="121"/>
      <c r="I110" s="121"/>
      <c r="J110" s="121"/>
      <c r="K110" s="121"/>
      <c r="L110" s="121"/>
      <c r="M110" s="121"/>
      <c r="N110" s="121"/>
    </row>
    <row r="111" spans="2:14" s="81" customFormat="1" ht="12.75">
      <c r="B111" s="121"/>
      <c r="C111" s="121"/>
      <c r="D111" s="121"/>
      <c r="E111" s="121"/>
      <c r="F111" s="121"/>
      <c r="G111" s="121"/>
      <c r="H111" s="121"/>
      <c r="I111" s="121"/>
      <c r="J111" s="121"/>
      <c r="K111" s="121"/>
      <c r="L111" s="121"/>
      <c r="M111" s="121"/>
      <c r="N111" s="121"/>
    </row>
    <row r="112" spans="2:14" s="81" customFormat="1" ht="12.75">
      <c r="B112" s="121"/>
      <c r="C112" s="121"/>
      <c r="D112" s="121"/>
      <c r="E112" s="121"/>
      <c r="F112" s="121"/>
      <c r="G112" s="121"/>
      <c r="H112" s="121"/>
      <c r="I112" s="121"/>
      <c r="J112" s="121"/>
      <c r="K112" s="121"/>
      <c r="L112" s="121"/>
      <c r="M112" s="121"/>
      <c r="N112" s="121"/>
    </row>
    <row r="113" spans="2:14" s="81" customFormat="1" ht="12.75">
      <c r="B113" s="121"/>
      <c r="C113" s="121"/>
      <c r="D113" s="121"/>
      <c r="E113" s="121"/>
      <c r="F113" s="121"/>
      <c r="G113" s="121"/>
      <c r="H113" s="121"/>
      <c r="I113" s="121"/>
      <c r="J113" s="121"/>
      <c r="K113" s="121"/>
      <c r="L113" s="121"/>
      <c r="M113" s="121"/>
      <c r="N113" s="121"/>
    </row>
    <row r="114" spans="2:14" s="81" customFormat="1" ht="12.75">
      <c r="B114" s="121"/>
      <c r="C114" s="121"/>
      <c r="D114" s="121"/>
      <c r="E114" s="121"/>
      <c r="F114" s="121"/>
      <c r="G114" s="121"/>
      <c r="H114" s="121"/>
      <c r="I114" s="121"/>
      <c r="J114" s="121"/>
      <c r="K114" s="121"/>
      <c r="L114" s="121"/>
      <c r="M114" s="121"/>
      <c r="N114" s="121"/>
    </row>
    <row r="115" spans="2:14" s="81" customFormat="1" ht="12.75">
      <c r="B115" s="121"/>
      <c r="C115" s="121"/>
      <c r="D115" s="121"/>
      <c r="E115" s="121"/>
      <c r="F115" s="121"/>
      <c r="G115" s="121"/>
      <c r="H115" s="121"/>
      <c r="I115" s="121"/>
      <c r="J115" s="121"/>
      <c r="K115" s="121"/>
      <c r="L115" s="121"/>
      <c r="M115" s="121"/>
      <c r="N115" s="121"/>
    </row>
    <row r="116" spans="2:14" s="81" customFormat="1" ht="12.75">
      <c r="B116" s="121"/>
      <c r="C116" s="121"/>
      <c r="D116" s="121"/>
      <c r="E116" s="121"/>
      <c r="F116" s="121"/>
      <c r="G116" s="121"/>
      <c r="H116" s="121"/>
      <c r="I116" s="121"/>
      <c r="J116" s="121"/>
      <c r="K116" s="121"/>
      <c r="L116" s="121"/>
      <c r="M116" s="121"/>
      <c r="N116" s="121"/>
    </row>
    <row r="117" spans="2:14" s="81" customFormat="1" ht="12.75">
      <c r="B117" s="121"/>
      <c r="C117" s="121"/>
      <c r="D117" s="121"/>
      <c r="E117" s="121"/>
      <c r="F117" s="121"/>
      <c r="G117" s="121"/>
      <c r="H117" s="121"/>
      <c r="I117" s="121"/>
      <c r="J117" s="121"/>
      <c r="K117" s="121"/>
      <c r="L117" s="121"/>
      <c r="M117" s="121"/>
      <c r="N117" s="121"/>
    </row>
    <row r="118" spans="2:14" s="81" customFormat="1" ht="12.75">
      <c r="B118" s="121"/>
      <c r="C118" s="121"/>
      <c r="D118" s="121"/>
      <c r="E118" s="121"/>
      <c r="F118" s="121"/>
      <c r="G118" s="121"/>
      <c r="H118" s="121"/>
      <c r="I118" s="121"/>
      <c r="J118" s="121"/>
      <c r="K118" s="121"/>
      <c r="L118" s="121"/>
      <c r="M118" s="121"/>
      <c r="N118" s="121"/>
    </row>
    <row r="119" spans="2:14" s="81" customFormat="1" ht="12.75">
      <c r="B119" s="121"/>
      <c r="C119" s="121"/>
      <c r="D119" s="121"/>
      <c r="E119" s="121"/>
      <c r="F119" s="121"/>
      <c r="G119" s="121"/>
      <c r="H119" s="121"/>
      <c r="I119" s="121"/>
      <c r="J119" s="121"/>
      <c r="K119" s="121"/>
      <c r="L119" s="121"/>
      <c r="M119" s="121"/>
      <c r="N119" s="121"/>
    </row>
    <row r="120" spans="2:14" s="81" customFormat="1" ht="12.75">
      <c r="B120" s="121"/>
      <c r="C120" s="121"/>
      <c r="D120" s="121"/>
      <c r="E120" s="121"/>
      <c r="F120" s="121"/>
      <c r="G120" s="121"/>
      <c r="H120" s="121"/>
      <c r="I120" s="121"/>
      <c r="J120" s="121"/>
      <c r="K120" s="121"/>
      <c r="L120" s="121"/>
      <c r="M120" s="121"/>
      <c r="N120" s="121"/>
    </row>
    <row r="121" spans="2:14" s="81" customFormat="1" ht="12.75">
      <c r="B121" s="121"/>
      <c r="C121" s="121"/>
      <c r="D121" s="121"/>
      <c r="E121" s="121"/>
      <c r="F121" s="121"/>
      <c r="G121" s="121"/>
      <c r="H121" s="121"/>
      <c r="I121" s="121"/>
      <c r="J121" s="121"/>
      <c r="K121" s="121"/>
      <c r="L121" s="121"/>
      <c r="M121" s="121"/>
      <c r="N121" s="121"/>
    </row>
    <row r="122" spans="2:14" s="81" customFormat="1" ht="12.75">
      <c r="B122" s="121"/>
      <c r="C122" s="121"/>
      <c r="D122" s="121"/>
      <c r="E122" s="121"/>
      <c r="F122" s="121"/>
      <c r="G122" s="121"/>
      <c r="H122" s="121"/>
      <c r="I122" s="121"/>
      <c r="J122" s="121"/>
      <c r="K122" s="121"/>
      <c r="L122" s="121"/>
      <c r="M122" s="121"/>
      <c r="N122" s="121"/>
    </row>
    <row r="123" spans="2:14" s="81" customFormat="1" ht="12.75">
      <c r="B123" s="121"/>
      <c r="C123" s="121"/>
      <c r="D123" s="121"/>
      <c r="E123" s="121"/>
      <c r="F123" s="121"/>
      <c r="G123" s="121"/>
      <c r="H123" s="121"/>
      <c r="I123" s="121"/>
      <c r="J123" s="121"/>
      <c r="K123" s="121"/>
      <c r="L123" s="121"/>
      <c r="M123" s="121"/>
      <c r="N123" s="121"/>
    </row>
    <row r="124" spans="2:14" s="81" customFormat="1" ht="12.75">
      <c r="B124" s="121"/>
      <c r="C124" s="121"/>
      <c r="D124" s="121"/>
      <c r="E124" s="121"/>
      <c r="F124" s="121"/>
      <c r="G124" s="121"/>
      <c r="H124" s="121"/>
      <c r="I124" s="121"/>
      <c r="J124" s="121"/>
      <c r="K124" s="121"/>
      <c r="L124" s="121"/>
      <c r="M124" s="121"/>
      <c r="N124" s="121"/>
    </row>
    <row r="125" spans="2:14" s="81" customFormat="1" ht="12.75">
      <c r="B125" s="121"/>
      <c r="C125" s="121"/>
      <c r="D125" s="121"/>
      <c r="E125" s="121"/>
      <c r="F125" s="121"/>
      <c r="G125" s="121"/>
      <c r="H125" s="121"/>
      <c r="I125" s="121"/>
      <c r="J125" s="121"/>
      <c r="K125" s="121"/>
      <c r="L125" s="121"/>
      <c r="M125" s="121"/>
      <c r="N125" s="121"/>
    </row>
    <row r="126" spans="2:14" s="81" customFormat="1" ht="12.75">
      <c r="B126" s="121"/>
      <c r="C126" s="121"/>
      <c r="D126" s="121"/>
      <c r="E126" s="121"/>
      <c r="F126" s="121"/>
      <c r="G126" s="121"/>
      <c r="H126" s="121"/>
      <c r="I126" s="121"/>
      <c r="J126" s="121"/>
      <c r="K126" s="121"/>
      <c r="L126" s="121"/>
      <c r="M126" s="121"/>
      <c r="N126" s="121"/>
    </row>
    <row r="127" spans="2:14" s="81" customFormat="1" ht="12.75">
      <c r="B127" s="121"/>
      <c r="C127" s="121"/>
      <c r="D127" s="121"/>
      <c r="E127" s="121"/>
      <c r="F127" s="121"/>
      <c r="G127" s="121"/>
      <c r="H127" s="121"/>
      <c r="I127" s="121"/>
      <c r="J127" s="121"/>
      <c r="K127" s="121"/>
      <c r="L127" s="121"/>
      <c r="M127" s="121"/>
      <c r="N127" s="121"/>
    </row>
    <row r="128" spans="2:14" s="81" customFormat="1" ht="12.75">
      <c r="B128" s="121"/>
      <c r="C128" s="121"/>
      <c r="D128" s="121"/>
      <c r="E128" s="121"/>
      <c r="F128" s="121"/>
      <c r="G128" s="121"/>
      <c r="H128" s="121"/>
      <c r="I128" s="121"/>
      <c r="J128" s="121"/>
      <c r="K128" s="121"/>
      <c r="L128" s="121"/>
      <c r="M128" s="121"/>
      <c r="N128" s="121"/>
    </row>
    <row r="129" spans="2:14" s="81" customFormat="1" ht="12.75">
      <c r="B129" s="121"/>
      <c r="C129" s="121"/>
      <c r="D129" s="121"/>
      <c r="E129" s="121"/>
      <c r="F129" s="121"/>
      <c r="G129" s="121"/>
      <c r="H129" s="121"/>
      <c r="I129" s="121"/>
      <c r="J129" s="121"/>
      <c r="K129" s="121"/>
      <c r="L129" s="121"/>
      <c r="M129" s="121"/>
      <c r="N129" s="121"/>
    </row>
    <row r="130" spans="2:14" s="81" customFormat="1" ht="12.75">
      <c r="B130" s="121"/>
      <c r="C130" s="121"/>
      <c r="D130" s="121"/>
      <c r="E130" s="121"/>
      <c r="F130" s="121"/>
      <c r="G130" s="121"/>
      <c r="H130" s="121"/>
      <c r="I130" s="121"/>
      <c r="J130" s="121"/>
      <c r="K130" s="121"/>
      <c r="L130" s="121"/>
      <c r="M130" s="121"/>
      <c r="N130" s="121"/>
    </row>
    <row r="131" s="81" customFormat="1" ht="12.75"/>
    <row r="132" spans="2:14" s="81" customFormat="1" ht="12.75">
      <c r="B132" s="126"/>
      <c r="C132" s="126"/>
      <c r="D132" s="126"/>
      <c r="E132" s="126"/>
      <c r="F132" s="126"/>
      <c r="G132" s="126"/>
      <c r="H132" s="126"/>
      <c r="I132" s="126"/>
      <c r="J132" s="126"/>
      <c r="K132" s="126"/>
      <c r="L132" s="126"/>
      <c r="M132" s="126"/>
      <c r="N132" s="126"/>
    </row>
    <row r="133" spans="2:14" s="81" customFormat="1" ht="12.75">
      <c r="B133" s="126"/>
      <c r="C133" s="126"/>
      <c r="D133" s="126"/>
      <c r="E133" s="126"/>
      <c r="F133" s="126"/>
      <c r="G133" s="126"/>
      <c r="H133" s="126"/>
      <c r="I133" s="126"/>
      <c r="J133" s="126"/>
      <c r="K133" s="126"/>
      <c r="L133" s="126"/>
      <c r="M133" s="126"/>
      <c r="N133" s="126"/>
    </row>
    <row r="134" spans="2:14" s="81" customFormat="1" ht="12.75">
      <c r="B134" s="126"/>
      <c r="C134" s="126"/>
      <c r="D134" s="126"/>
      <c r="E134" s="126"/>
      <c r="F134" s="126"/>
      <c r="G134" s="126"/>
      <c r="H134" s="126"/>
      <c r="I134" s="126"/>
      <c r="J134" s="126"/>
      <c r="K134" s="126"/>
      <c r="L134" s="126"/>
      <c r="M134" s="126"/>
      <c r="N134" s="126"/>
    </row>
    <row r="135" spans="2:14" s="81" customFormat="1" ht="12.75">
      <c r="B135" s="126"/>
      <c r="C135" s="126"/>
      <c r="D135" s="126"/>
      <c r="E135" s="126"/>
      <c r="F135" s="126"/>
      <c r="G135" s="126"/>
      <c r="H135" s="126"/>
      <c r="I135" s="126"/>
      <c r="J135" s="126"/>
      <c r="K135" s="126"/>
      <c r="L135" s="126"/>
      <c r="M135" s="126"/>
      <c r="N135" s="126"/>
    </row>
    <row r="136" spans="2:14" s="81" customFormat="1" ht="12.75">
      <c r="B136" s="126"/>
      <c r="C136" s="126"/>
      <c r="D136" s="126"/>
      <c r="E136" s="126"/>
      <c r="F136" s="126"/>
      <c r="G136" s="126"/>
      <c r="H136" s="126"/>
      <c r="I136" s="126"/>
      <c r="J136" s="126"/>
      <c r="K136" s="126"/>
      <c r="L136" s="126"/>
      <c r="M136" s="126"/>
      <c r="N136" s="126"/>
    </row>
    <row r="137" spans="2:14" s="81" customFormat="1" ht="12.75">
      <c r="B137" s="126"/>
      <c r="C137" s="126"/>
      <c r="D137" s="126"/>
      <c r="E137" s="126"/>
      <c r="F137" s="126"/>
      <c r="G137" s="126"/>
      <c r="H137" s="126"/>
      <c r="I137" s="126"/>
      <c r="J137" s="126"/>
      <c r="K137" s="126"/>
      <c r="L137" s="126"/>
      <c r="M137" s="126"/>
      <c r="N137" s="126"/>
    </row>
    <row r="138" spans="2:14" s="81" customFormat="1" ht="12.75">
      <c r="B138" s="126"/>
      <c r="C138" s="126"/>
      <c r="D138" s="126"/>
      <c r="E138" s="126"/>
      <c r="F138" s="126"/>
      <c r="G138" s="126"/>
      <c r="H138" s="126"/>
      <c r="I138" s="126"/>
      <c r="J138" s="126"/>
      <c r="K138" s="126"/>
      <c r="L138" s="126"/>
      <c r="M138" s="126"/>
      <c r="N138" s="126"/>
    </row>
    <row r="139" spans="2:14" s="81" customFormat="1" ht="12.75">
      <c r="B139" s="126"/>
      <c r="C139" s="126"/>
      <c r="D139" s="126"/>
      <c r="E139" s="126"/>
      <c r="F139" s="126"/>
      <c r="G139" s="126"/>
      <c r="H139" s="126"/>
      <c r="I139" s="126"/>
      <c r="J139" s="126"/>
      <c r="K139" s="126"/>
      <c r="L139" s="126"/>
      <c r="M139" s="126"/>
      <c r="N139" s="126"/>
    </row>
    <row r="140" spans="2:14" s="81" customFormat="1" ht="12.75">
      <c r="B140" s="126"/>
      <c r="C140" s="126"/>
      <c r="D140" s="126"/>
      <c r="E140" s="126"/>
      <c r="F140" s="126"/>
      <c r="G140" s="126"/>
      <c r="H140" s="126"/>
      <c r="I140" s="126"/>
      <c r="J140" s="126"/>
      <c r="K140" s="126"/>
      <c r="L140" s="126"/>
      <c r="M140" s="126"/>
      <c r="N140" s="126"/>
    </row>
    <row r="141" spans="2:14" s="81" customFormat="1" ht="12.75">
      <c r="B141" s="126"/>
      <c r="C141" s="126"/>
      <c r="D141" s="126"/>
      <c r="E141" s="126"/>
      <c r="F141" s="126"/>
      <c r="G141" s="126"/>
      <c r="H141" s="126"/>
      <c r="I141" s="126"/>
      <c r="J141" s="126"/>
      <c r="K141" s="126"/>
      <c r="L141" s="126"/>
      <c r="M141" s="126"/>
      <c r="N141" s="126"/>
    </row>
    <row r="142" spans="2:14" s="81" customFormat="1" ht="12.75">
      <c r="B142" s="126"/>
      <c r="C142" s="126"/>
      <c r="D142" s="126"/>
      <c r="E142" s="126"/>
      <c r="F142" s="126"/>
      <c r="G142" s="126"/>
      <c r="H142" s="126"/>
      <c r="I142" s="126"/>
      <c r="J142" s="126"/>
      <c r="K142" s="126"/>
      <c r="L142" s="126"/>
      <c r="M142" s="126"/>
      <c r="N142" s="126"/>
    </row>
    <row r="143" spans="2:14" s="81" customFormat="1" ht="12.75">
      <c r="B143" s="126"/>
      <c r="C143" s="126"/>
      <c r="D143" s="126"/>
      <c r="E143" s="126"/>
      <c r="F143" s="126"/>
      <c r="G143" s="126"/>
      <c r="H143" s="126"/>
      <c r="I143" s="126"/>
      <c r="J143" s="126"/>
      <c r="K143" s="126"/>
      <c r="L143" s="126"/>
      <c r="M143" s="126"/>
      <c r="N143" s="126"/>
    </row>
    <row r="144" spans="2:14" s="81" customFormat="1" ht="12.75">
      <c r="B144" s="126"/>
      <c r="C144" s="126"/>
      <c r="D144" s="126"/>
      <c r="E144" s="126"/>
      <c r="F144" s="126"/>
      <c r="G144" s="126"/>
      <c r="H144" s="126"/>
      <c r="I144" s="126"/>
      <c r="J144" s="126"/>
      <c r="K144" s="126"/>
      <c r="L144" s="126"/>
      <c r="M144" s="126"/>
      <c r="N144" s="126"/>
    </row>
    <row r="145" spans="2:14" s="81" customFormat="1" ht="12.75">
      <c r="B145" s="126"/>
      <c r="C145" s="126"/>
      <c r="D145" s="126"/>
      <c r="E145" s="126"/>
      <c r="F145" s="126"/>
      <c r="G145" s="126"/>
      <c r="H145" s="126"/>
      <c r="I145" s="126"/>
      <c r="J145" s="126"/>
      <c r="K145" s="126"/>
      <c r="L145" s="126"/>
      <c r="M145" s="126"/>
      <c r="N145" s="126"/>
    </row>
    <row r="146" spans="2:14" s="81" customFormat="1" ht="12.75">
      <c r="B146" s="126"/>
      <c r="C146" s="126"/>
      <c r="D146" s="126"/>
      <c r="E146" s="126"/>
      <c r="F146" s="126"/>
      <c r="G146" s="126"/>
      <c r="H146" s="126"/>
      <c r="I146" s="126"/>
      <c r="J146" s="126"/>
      <c r="K146" s="126"/>
      <c r="L146" s="126"/>
      <c r="M146" s="126"/>
      <c r="N146" s="126"/>
    </row>
    <row r="147" spans="2:14" s="81" customFormat="1" ht="12.75">
      <c r="B147" s="126"/>
      <c r="C147" s="126"/>
      <c r="D147" s="126"/>
      <c r="E147" s="126"/>
      <c r="F147" s="126"/>
      <c r="G147" s="126"/>
      <c r="H147" s="126"/>
      <c r="I147" s="126"/>
      <c r="J147" s="126"/>
      <c r="K147" s="126"/>
      <c r="L147" s="126"/>
      <c r="M147" s="126"/>
      <c r="N147" s="126"/>
    </row>
    <row r="148" spans="2:14" s="81" customFormat="1" ht="12.75">
      <c r="B148" s="126"/>
      <c r="C148" s="126"/>
      <c r="D148" s="126"/>
      <c r="E148" s="126"/>
      <c r="F148" s="126"/>
      <c r="G148" s="126"/>
      <c r="H148" s="126"/>
      <c r="I148" s="126"/>
      <c r="J148" s="126"/>
      <c r="K148" s="126"/>
      <c r="L148" s="126"/>
      <c r="M148" s="126"/>
      <c r="N148" s="126"/>
    </row>
    <row r="149" spans="2:14" s="81" customFormat="1" ht="12.75">
      <c r="B149" s="126"/>
      <c r="C149" s="126"/>
      <c r="D149" s="126"/>
      <c r="E149" s="126"/>
      <c r="F149" s="126"/>
      <c r="G149" s="126"/>
      <c r="H149" s="126"/>
      <c r="I149" s="126"/>
      <c r="J149" s="126"/>
      <c r="K149" s="126"/>
      <c r="L149" s="126"/>
      <c r="M149" s="126"/>
      <c r="N149" s="126"/>
    </row>
    <row r="150" spans="2:14" s="81" customFormat="1" ht="12.75">
      <c r="B150" s="126"/>
      <c r="C150" s="126"/>
      <c r="D150" s="126"/>
      <c r="E150" s="126"/>
      <c r="F150" s="126"/>
      <c r="G150" s="126"/>
      <c r="H150" s="126"/>
      <c r="I150" s="126"/>
      <c r="J150" s="126"/>
      <c r="K150" s="126"/>
      <c r="L150" s="126"/>
      <c r="M150" s="126"/>
      <c r="N150" s="126"/>
    </row>
    <row r="151" spans="2:14" s="81" customFormat="1" ht="12.75">
      <c r="B151" s="126"/>
      <c r="C151" s="126"/>
      <c r="D151" s="126"/>
      <c r="E151" s="126"/>
      <c r="F151" s="126"/>
      <c r="G151" s="126"/>
      <c r="H151" s="126"/>
      <c r="I151" s="126"/>
      <c r="J151" s="126"/>
      <c r="K151" s="126"/>
      <c r="L151" s="126"/>
      <c r="M151" s="126"/>
      <c r="N151" s="126"/>
    </row>
    <row r="152" spans="2:14" s="81" customFormat="1" ht="12.75">
      <c r="B152" s="126"/>
      <c r="C152" s="126"/>
      <c r="D152" s="126"/>
      <c r="E152" s="126"/>
      <c r="F152" s="126"/>
      <c r="G152" s="126"/>
      <c r="H152" s="126"/>
      <c r="I152" s="126"/>
      <c r="J152" s="126"/>
      <c r="K152" s="126"/>
      <c r="L152" s="126"/>
      <c r="M152" s="126"/>
      <c r="N152" s="126"/>
    </row>
    <row r="153" spans="2:14" s="81" customFormat="1" ht="12.75">
      <c r="B153" s="126"/>
      <c r="C153" s="126"/>
      <c r="D153" s="126"/>
      <c r="E153" s="126"/>
      <c r="F153" s="126"/>
      <c r="G153" s="126"/>
      <c r="H153" s="126"/>
      <c r="I153" s="126"/>
      <c r="J153" s="126"/>
      <c r="K153" s="126"/>
      <c r="L153" s="126"/>
      <c r="M153" s="126"/>
      <c r="N153" s="126"/>
    </row>
    <row r="154" spans="2:14" s="81" customFormat="1" ht="12.75">
      <c r="B154" s="126"/>
      <c r="C154" s="126"/>
      <c r="D154" s="126"/>
      <c r="E154" s="126"/>
      <c r="F154" s="126"/>
      <c r="G154" s="126"/>
      <c r="H154" s="126"/>
      <c r="I154" s="126"/>
      <c r="J154" s="126"/>
      <c r="K154" s="126"/>
      <c r="L154" s="126"/>
      <c r="M154" s="126"/>
      <c r="N154" s="126"/>
    </row>
    <row r="155" spans="2:14" s="81" customFormat="1" ht="12.75">
      <c r="B155" s="126"/>
      <c r="C155" s="126"/>
      <c r="D155" s="126"/>
      <c r="E155" s="126"/>
      <c r="F155" s="126"/>
      <c r="G155" s="126"/>
      <c r="H155" s="126"/>
      <c r="I155" s="126"/>
      <c r="J155" s="126"/>
      <c r="K155" s="126"/>
      <c r="L155" s="126"/>
      <c r="M155" s="126"/>
      <c r="N155" s="126"/>
    </row>
    <row r="156" spans="2:14" s="81" customFormat="1" ht="12.75">
      <c r="B156" s="126"/>
      <c r="C156" s="126"/>
      <c r="D156" s="126"/>
      <c r="E156" s="126"/>
      <c r="F156" s="126"/>
      <c r="G156" s="126"/>
      <c r="H156" s="126"/>
      <c r="I156" s="126"/>
      <c r="J156" s="126"/>
      <c r="K156" s="126"/>
      <c r="L156" s="126"/>
      <c r="M156" s="126"/>
      <c r="N156" s="126"/>
    </row>
    <row r="157" spans="2:14" s="81" customFormat="1" ht="12.75">
      <c r="B157" s="126"/>
      <c r="C157" s="126"/>
      <c r="D157" s="126"/>
      <c r="E157" s="126"/>
      <c r="F157" s="126"/>
      <c r="G157" s="126"/>
      <c r="H157" s="126"/>
      <c r="I157" s="126"/>
      <c r="J157" s="126"/>
      <c r="K157" s="126"/>
      <c r="L157" s="126"/>
      <c r="M157" s="126"/>
      <c r="N157" s="126"/>
    </row>
    <row r="158" spans="2:14" s="81" customFormat="1" ht="12.75">
      <c r="B158" s="126"/>
      <c r="C158" s="126"/>
      <c r="D158" s="126"/>
      <c r="E158" s="126"/>
      <c r="F158" s="126"/>
      <c r="G158" s="126"/>
      <c r="H158" s="126"/>
      <c r="I158" s="126"/>
      <c r="J158" s="126"/>
      <c r="K158" s="126"/>
      <c r="L158" s="126"/>
      <c r="M158" s="126"/>
      <c r="N158" s="126"/>
    </row>
    <row r="159" spans="2:14" s="81" customFormat="1" ht="12.75">
      <c r="B159" s="126"/>
      <c r="C159" s="126"/>
      <c r="D159" s="126"/>
      <c r="E159" s="126"/>
      <c r="F159" s="126"/>
      <c r="G159" s="126"/>
      <c r="H159" s="126"/>
      <c r="I159" s="126"/>
      <c r="J159" s="126"/>
      <c r="K159" s="126"/>
      <c r="L159" s="126"/>
      <c r="M159" s="126"/>
      <c r="N159" s="126"/>
    </row>
    <row r="160" spans="2:14" s="81" customFormat="1" ht="12.75">
      <c r="B160" s="126"/>
      <c r="C160" s="126"/>
      <c r="D160" s="126"/>
      <c r="E160" s="126"/>
      <c r="F160" s="126"/>
      <c r="G160" s="126"/>
      <c r="H160" s="126"/>
      <c r="I160" s="126"/>
      <c r="J160" s="126"/>
      <c r="K160" s="126"/>
      <c r="L160" s="126"/>
      <c r="M160" s="126"/>
      <c r="N160" s="126"/>
    </row>
    <row r="161" spans="2:14" s="81" customFormat="1" ht="12.75">
      <c r="B161" s="126"/>
      <c r="C161" s="126"/>
      <c r="D161" s="126"/>
      <c r="E161" s="126"/>
      <c r="F161" s="126"/>
      <c r="G161" s="126"/>
      <c r="H161" s="126"/>
      <c r="I161" s="126"/>
      <c r="J161" s="126"/>
      <c r="K161" s="126"/>
      <c r="L161" s="126"/>
      <c r="M161" s="126"/>
      <c r="N161" s="126"/>
    </row>
    <row r="162" spans="2:14" s="81" customFormat="1" ht="12.75">
      <c r="B162" s="126"/>
      <c r="C162" s="126"/>
      <c r="D162" s="126"/>
      <c r="E162" s="126"/>
      <c r="F162" s="126"/>
      <c r="G162" s="126"/>
      <c r="H162" s="126"/>
      <c r="I162" s="126"/>
      <c r="J162" s="126"/>
      <c r="K162" s="126"/>
      <c r="L162" s="126"/>
      <c r="M162" s="126"/>
      <c r="N162" s="126"/>
    </row>
    <row r="163" s="81" customFormat="1" ht="12.75"/>
    <row r="164" s="81" customFormat="1" ht="12.75"/>
    <row r="165" s="81" customFormat="1" ht="12.75"/>
    <row r="166" s="81" customFormat="1" ht="12.75"/>
    <row r="167" s="81" customFormat="1" ht="12.75"/>
    <row r="168" s="81" customFormat="1" ht="12.75"/>
  </sheetData>
  <sheetProtection/>
  <mergeCells count="8">
    <mergeCell ref="A3:A4"/>
    <mergeCell ref="B3:N3"/>
    <mergeCell ref="A81:A82"/>
    <mergeCell ref="B81:N81"/>
    <mergeCell ref="A29:A30"/>
    <mergeCell ref="B29:N29"/>
    <mergeCell ref="A55:A56"/>
    <mergeCell ref="B55:N55"/>
  </mergeCells>
  <hyperlinks>
    <hyperlink ref="O1" location="Sommaire!A1" display="Sommaire"/>
  </hyperlinks>
  <printOptions/>
  <pageMargins left="0" right="0" top="0" bottom="0.3937007874015748" header="0" footer="0"/>
  <pageSetup fitToHeight="0" fitToWidth="1" horizontalDpi="600" verticalDpi="600" orientation="portrait" paperSize="9" scale="57" r:id="rId1"/>
  <headerFooter alignWithMargins="0">
    <oddFooter>&amp;C&amp;F
&amp;A&amp;R&amp;D</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A159"/>
  <sheetViews>
    <sheetView showGridLines="0" tabSelected="1" zoomScalePageLayoutView="0" workbookViewId="0" topLeftCell="A1">
      <pane xSplit="3" ySplit="4" topLeftCell="D5" activePane="bottomRight" state="frozen"/>
      <selection pane="topLeft" activeCell="X1" sqref="X1:AB16384"/>
      <selection pane="topRight" activeCell="X1" sqref="X1:AB16384"/>
      <selection pane="bottomLeft" activeCell="X1" sqref="X1:AB16384"/>
      <selection pane="bottomRight" activeCell="X1" sqref="X1:AB16384"/>
    </sheetView>
  </sheetViews>
  <sheetFormatPr defaultColWidth="11.421875" defaultRowHeight="12.75"/>
  <cols>
    <col min="1" max="1" width="15.421875" style="117" customWidth="1"/>
    <col min="2" max="2" width="3.28125" style="117" bestFit="1" customWidth="1"/>
    <col min="3" max="3" width="19.00390625" style="117" customWidth="1"/>
    <col min="4" max="4" width="11.28125" style="225" customWidth="1"/>
    <col min="5" max="5" width="10.57421875" style="225" customWidth="1"/>
    <col min="6" max="6" width="11.00390625" style="225" customWidth="1"/>
    <col min="7" max="8" width="11.28125" style="225" customWidth="1"/>
    <col min="9" max="9" width="10.421875" style="225" customWidth="1"/>
    <col min="10" max="10" width="11.140625" style="226" customWidth="1"/>
    <col min="11" max="11" width="9.7109375" style="226" customWidth="1"/>
    <col min="12" max="14" width="11.57421875" style="117" customWidth="1"/>
    <col min="15" max="15" width="16.421875" style="117" bestFit="1" customWidth="1"/>
    <col min="16" max="17" width="15.28125" style="117" bestFit="1" customWidth="1"/>
    <col min="18" max="16384" width="11.57421875" style="117" customWidth="1"/>
  </cols>
  <sheetData>
    <row r="1" spans="1:11" s="336" customFormat="1" ht="12">
      <c r="A1" s="223" t="s">
        <v>428</v>
      </c>
      <c r="C1" s="224"/>
      <c r="D1" s="337"/>
      <c r="E1" s="337"/>
      <c r="F1" s="337"/>
      <c r="G1" s="337"/>
      <c r="H1" s="337"/>
      <c r="I1" s="337"/>
      <c r="J1" s="338"/>
      <c r="K1" s="322" t="s">
        <v>363</v>
      </c>
    </row>
    <row r="2" spans="4:11" s="336" customFormat="1" ht="11.25">
      <c r="D2" s="337"/>
      <c r="E2" s="337"/>
      <c r="F2" s="337"/>
      <c r="G2" s="337"/>
      <c r="H2" s="337"/>
      <c r="I2" s="337"/>
      <c r="J2" s="338"/>
      <c r="K2" s="338"/>
    </row>
    <row r="3" spans="1:11" s="227" customFormat="1" ht="24" customHeight="1">
      <c r="A3" s="928" t="s">
        <v>7</v>
      </c>
      <c r="B3" s="930" t="s">
        <v>132</v>
      </c>
      <c r="C3" s="931"/>
      <c r="D3" s="934" t="s">
        <v>270</v>
      </c>
      <c r="E3" s="935"/>
      <c r="F3" s="936"/>
      <c r="G3" s="934" t="s">
        <v>271</v>
      </c>
      <c r="H3" s="935"/>
      <c r="I3" s="936"/>
      <c r="J3" s="926" t="s">
        <v>277</v>
      </c>
      <c r="K3" s="926" t="s">
        <v>278</v>
      </c>
    </row>
    <row r="4" spans="1:26" s="227" customFormat="1" ht="24" customHeight="1">
      <c r="A4" s="929"/>
      <c r="B4" s="932"/>
      <c r="C4" s="933"/>
      <c r="D4" s="461" t="s">
        <v>8</v>
      </c>
      <c r="E4" s="494" t="s">
        <v>2</v>
      </c>
      <c r="F4" s="296" t="s">
        <v>3</v>
      </c>
      <c r="G4" s="461" t="s">
        <v>8</v>
      </c>
      <c r="H4" s="494" t="s">
        <v>2</v>
      </c>
      <c r="I4" s="296" t="s">
        <v>3</v>
      </c>
      <c r="J4" s="927"/>
      <c r="K4" s="927"/>
      <c r="M4" s="688"/>
      <c r="N4" s="688"/>
      <c r="O4" s="615"/>
      <c r="P4" s="615"/>
      <c r="Q4" s="615"/>
      <c r="R4" s="615"/>
      <c r="S4" s="615"/>
      <c r="T4" s="615"/>
      <c r="V4" s="688"/>
      <c r="W4" s="688"/>
      <c r="X4" s="688"/>
      <c r="Y4" s="619"/>
      <c r="Z4" s="619"/>
    </row>
    <row r="5" spans="1:26" s="135" customFormat="1" ht="10.5" customHeight="1">
      <c r="A5" s="495" t="s">
        <v>9</v>
      </c>
      <c r="B5" s="496" t="s">
        <v>36</v>
      </c>
      <c r="C5" s="497" t="s">
        <v>133</v>
      </c>
      <c r="D5" s="749">
        <v>2109948.7327933135</v>
      </c>
      <c r="E5" s="750">
        <v>1259495.061142158</v>
      </c>
      <c r="F5" s="751">
        <v>850453.671651155</v>
      </c>
      <c r="G5" s="749">
        <v>3629505.8110724124</v>
      </c>
      <c r="H5" s="750">
        <v>2115896.006091792</v>
      </c>
      <c r="I5" s="751">
        <v>1513609.8049806198</v>
      </c>
      <c r="J5" s="498">
        <v>59.078328498549524</v>
      </c>
      <c r="K5" s="498">
        <v>44.581109473293004</v>
      </c>
      <c r="M5" s="613"/>
      <c r="N5" s="613"/>
      <c r="O5" s="616"/>
      <c r="P5" s="616"/>
      <c r="Q5" s="616"/>
      <c r="R5" s="616"/>
      <c r="S5" s="616"/>
      <c r="T5" s="616"/>
      <c r="V5" s="618"/>
      <c r="W5" s="618"/>
      <c r="X5" s="621"/>
      <c r="Y5" s="620"/>
      <c r="Z5" s="620"/>
    </row>
    <row r="6" spans="1:26" s="135" customFormat="1" ht="10.5" customHeight="1">
      <c r="A6" s="499"/>
      <c r="B6" s="500" t="s">
        <v>37</v>
      </c>
      <c r="C6" s="365" t="s">
        <v>134</v>
      </c>
      <c r="D6" s="717">
        <v>1671219.3693508941</v>
      </c>
      <c r="E6" s="718">
        <v>989753.8908544783</v>
      </c>
      <c r="F6" s="744">
        <v>681465.4784964147</v>
      </c>
      <c r="G6" s="717">
        <v>2752907.303994938</v>
      </c>
      <c r="H6" s="718">
        <v>1605975.4501145615</v>
      </c>
      <c r="I6" s="744">
        <v>1146931.8538803759</v>
      </c>
      <c r="J6" s="501">
        <v>56.662332045635985</v>
      </c>
      <c r="K6" s="501">
        <v>37.628898799214404</v>
      </c>
      <c r="M6" s="612"/>
      <c r="N6" s="613"/>
      <c r="O6" s="616"/>
      <c r="P6" s="616"/>
      <c r="Q6" s="616"/>
      <c r="R6" s="616"/>
      <c r="S6" s="616"/>
      <c r="T6" s="616"/>
      <c r="V6" s="617"/>
      <c r="W6" s="618"/>
      <c r="X6" s="621"/>
      <c r="Y6" s="620"/>
      <c r="Z6" s="620"/>
    </row>
    <row r="7" spans="1:26" s="135" customFormat="1" ht="10.5" customHeight="1">
      <c r="A7" s="502" t="s">
        <v>8</v>
      </c>
      <c r="B7" s="503"/>
      <c r="C7" s="504"/>
      <c r="D7" s="745">
        <v>3781168.102144208</v>
      </c>
      <c r="E7" s="746">
        <v>2249248.9519966366</v>
      </c>
      <c r="F7" s="747">
        <v>1531919.1501475698</v>
      </c>
      <c r="G7" s="745">
        <v>6382413.11506735</v>
      </c>
      <c r="H7" s="746">
        <v>3721871.4562063534</v>
      </c>
      <c r="I7" s="747">
        <v>2660541.6588609954</v>
      </c>
      <c r="J7" s="505">
        <v>58.0394381052839</v>
      </c>
      <c r="K7" s="505">
        <v>41.58243307950075</v>
      </c>
      <c r="M7" s="613"/>
      <c r="N7" s="612"/>
      <c r="O7" s="616"/>
      <c r="P7" s="616"/>
      <c r="Q7" s="616"/>
      <c r="R7" s="616"/>
      <c r="S7" s="616"/>
      <c r="T7" s="616"/>
      <c r="V7" s="618"/>
      <c r="W7" s="617"/>
      <c r="X7" s="619"/>
      <c r="Y7" s="620"/>
      <c r="Z7" s="620"/>
    </row>
    <row r="8" spans="1:26" s="135" customFormat="1" ht="10.5" customHeight="1">
      <c r="A8" s="495" t="s">
        <v>10</v>
      </c>
      <c r="B8" s="496" t="s">
        <v>38</v>
      </c>
      <c r="C8" s="497" t="s">
        <v>135</v>
      </c>
      <c r="D8" s="749">
        <v>579772.0311673452</v>
      </c>
      <c r="E8" s="750">
        <v>464021.09094009193</v>
      </c>
      <c r="F8" s="751">
        <v>115750.94022725288</v>
      </c>
      <c r="G8" s="749">
        <v>1020364.2537983337</v>
      </c>
      <c r="H8" s="750">
        <v>773277.6124880809</v>
      </c>
      <c r="I8" s="751">
        <v>247086.6413102529</v>
      </c>
      <c r="J8" s="498">
        <v>48.92251208292846</v>
      </c>
      <c r="K8" s="498">
        <v>33.633093031596026</v>
      </c>
      <c r="M8" s="613"/>
      <c r="N8" s="613"/>
      <c r="O8" s="616"/>
      <c r="P8" s="616"/>
      <c r="Q8" s="616"/>
      <c r="R8" s="616"/>
      <c r="S8" s="616"/>
      <c r="T8" s="616"/>
      <c r="V8" s="618"/>
      <c r="W8" s="618"/>
      <c r="X8" s="621"/>
      <c r="Y8" s="620"/>
      <c r="Z8" s="620"/>
    </row>
    <row r="9" spans="1:26" s="135" customFormat="1" ht="10.5" customHeight="1">
      <c r="A9" s="506"/>
      <c r="B9" s="500" t="s">
        <v>39</v>
      </c>
      <c r="C9" s="365" t="s">
        <v>136</v>
      </c>
      <c r="D9" s="717">
        <v>2226987.4269336904</v>
      </c>
      <c r="E9" s="718">
        <v>1848633.6315929259</v>
      </c>
      <c r="F9" s="744">
        <v>378353.7953407677</v>
      </c>
      <c r="G9" s="717">
        <v>3618028.587135821</v>
      </c>
      <c r="H9" s="718">
        <v>2968964.109439635</v>
      </c>
      <c r="I9" s="744">
        <v>649064.4776961852</v>
      </c>
      <c r="J9" s="501">
        <v>59.87750524033929</v>
      </c>
      <c r="K9" s="501">
        <v>56.562755095492676</v>
      </c>
      <c r="M9" s="612"/>
      <c r="N9" s="613"/>
      <c r="O9" s="616"/>
      <c r="P9" s="616"/>
      <c r="Q9" s="616"/>
      <c r="R9" s="616"/>
      <c r="S9" s="616"/>
      <c r="T9" s="616"/>
      <c r="V9" s="617"/>
      <c r="W9" s="618"/>
      <c r="X9" s="621"/>
      <c r="Y9" s="620"/>
      <c r="Z9" s="620"/>
    </row>
    <row r="10" spans="1:26" s="135" customFormat="1" ht="10.5" customHeight="1">
      <c r="A10" s="499"/>
      <c r="B10" s="500" t="s">
        <v>40</v>
      </c>
      <c r="C10" s="365" t="s">
        <v>137</v>
      </c>
      <c r="D10" s="717">
        <v>413376.28197149024</v>
      </c>
      <c r="E10" s="718">
        <v>368467.60916373774</v>
      </c>
      <c r="F10" s="744">
        <v>44908.672807752366</v>
      </c>
      <c r="G10" s="717">
        <v>1004878.9245635412</v>
      </c>
      <c r="H10" s="718">
        <v>905141.3331835587</v>
      </c>
      <c r="I10" s="744">
        <v>99737.59137998335</v>
      </c>
      <c r="J10" s="501">
        <v>49.23929733005758</v>
      </c>
      <c r="K10" s="501">
        <v>29.528707162248736</v>
      </c>
      <c r="M10" s="612"/>
      <c r="N10" s="613"/>
      <c r="O10" s="616"/>
      <c r="P10" s="616"/>
      <c r="Q10" s="616"/>
      <c r="R10" s="616"/>
      <c r="S10" s="616"/>
      <c r="T10" s="616"/>
      <c r="V10" s="617"/>
      <c r="W10" s="618"/>
      <c r="X10" s="621"/>
      <c r="Y10" s="620"/>
      <c r="Z10" s="620"/>
    </row>
    <row r="11" spans="1:26" s="135" customFormat="1" ht="10.5" customHeight="1">
      <c r="A11" s="499"/>
      <c r="B11" s="500" t="s">
        <v>41</v>
      </c>
      <c r="C11" s="365" t="s">
        <v>138</v>
      </c>
      <c r="D11" s="717">
        <v>249872.57395391312</v>
      </c>
      <c r="E11" s="718">
        <v>223905.4500485836</v>
      </c>
      <c r="F11" s="744">
        <v>25967.123905329438</v>
      </c>
      <c r="G11" s="717">
        <v>391984.0939028244</v>
      </c>
      <c r="H11" s="718">
        <v>348287.84207781276</v>
      </c>
      <c r="I11" s="744">
        <v>43696.25182501151</v>
      </c>
      <c r="J11" s="501">
        <v>50.44371581668834</v>
      </c>
      <c r="K11" s="501">
        <v>56.02730406955515</v>
      </c>
      <c r="M11" s="612"/>
      <c r="N11" s="613"/>
      <c r="O11" s="616"/>
      <c r="P11" s="616"/>
      <c r="Q11" s="616"/>
      <c r="R11" s="616"/>
      <c r="S11" s="616"/>
      <c r="T11" s="616"/>
      <c r="V11" s="617"/>
      <c r="W11" s="618"/>
      <c r="X11" s="621"/>
      <c r="Y11" s="620"/>
      <c r="Z11" s="620"/>
    </row>
    <row r="12" spans="1:26" s="135" customFormat="1" ht="10.5" customHeight="1">
      <c r="A12" s="499"/>
      <c r="B12" s="500" t="s">
        <v>42</v>
      </c>
      <c r="C12" s="365" t="s">
        <v>139</v>
      </c>
      <c r="D12" s="717">
        <v>1438504.5725563448</v>
      </c>
      <c r="E12" s="718">
        <v>1235522.0740150844</v>
      </c>
      <c r="F12" s="744">
        <v>202982.49854126063</v>
      </c>
      <c r="G12" s="717">
        <v>2622418.063553593</v>
      </c>
      <c r="H12" s="718">
        <v>2206915.5938726263</v>
      </c>
      <c r="I12" s="744">
        <v>415502.4696809681</v>
      </c>
      <c r="J12" s="501">
        <v>53.87032455555717</v>
      </c>
      <c r="K12" s="501">
        <v>36.22098206653482</v>
      </c>
      <c r="M12" s="612"/>
      <c r="N12" s="613"/>
      <c r="O12" s="616"/>
      <c r="P12" s="616"/>
      <c r="Q12" s="616"/>
      <c r="R12" s="616"/>
      <c r="S12" s="616"/>
      <c r="T12" s="616"/>
      <c r="V12" s="617"/>
      <c r="W12" s="618"/>
      <c r="X12" s="621"/>
      <c r="Y12" s="620"/>
      <c r="Z12" s="620"/>
    </row>
    <row r="13" spans="1:26" s="135" customFormat="1" ht="10.5" customHeight="1">
      <c r="A13" s="502" t="s">
        <v>8</v>
      </c>
      <c r="B13" s="503"/>
      <c r="C13" s="504"/>
      <c r="D13" s="745">
        <v>4908512.886582784</v>
      </c>
      <c r="E13" s="746">
        <v>4140549.8557604235</v>
      </c>
      <c r="F13" s="747">
        <v>767963.030822363</v>
      </c>
      <c r="G13" s="745">
        <v>8657673.922954112</v>
      </c>
      <c r="H13" s="746">
        <v>7202586.491061714</v>
      </c>
      <c r="I13" s="747">
        <v>1455087.431892401</v>
      </c>
      <c r="J13" s="505">
        <v>54.90718432738847</v>
      </c>
      <c r="K13" s="505">
        <v>44.53676811757414</v>
      </c>
      <c r="M13" s="613"/>
      <c r="N13" s="612"/>
      <c r="O13" s="616"/>
      <c r="P13" s="616"/>
      <c r="Q13" s="616"/>
      <c r="R13" s="616"/>
      <c r="S13" s="616"/>
      <c r="T13" s="616"/>
      <c r="V13" s="618"/>
      <c r="W13" s="617"/>
      <c r="X13" s="619"/>
      <c r="Y13" s="620"/>
      <c r="Z13" s="620"/>
    </row>
    <row r="14" spans="1:26" s="135" customFormat="1" ht="10.5" customHeight="1">
      <c r="A14" s="507" t="s">
        <v>11</v>
      </c>
      <c r="B14" s="508" t="s">
        <v>43</v>
      </c>
      <c r="C14" s="509" t="s">
        <v>140</v>
      </c>
      <c r="D14" s="749">
        <v>492626.03054622706</v>
      </c>
      <c r="E14" s="750">
        <v>447377.0969557582</v>
      </c>
      <c r="F14" s="751">
        <v>45248.93359046866</v>
      </c>
      <c r="G14" s="749">
        <v>791059.470011336</v>
      </c>
      <c r="H14" s="750">
        <v>718982.6027509882</v>
      </c>
      <c r="I14" s="751">
        <v>72076.8672603476</v>
      </c>
      <c r="J14" s="498">
        <v>49.33386227832304</v>
      </c>
      <c r="K14" s="498">
        <v>44.646344219262666</v>
      </c>
      <c r="M14" s="613"/>
      <c r="N14" s="613"/>
      <c r="O14" s="616"/>
      <c r="P14" s="616"/>
      <c r="Q14" s="616"/>
      <c r="R14" s="616"/>
      <c r="S14" s="616"/>
      <c r="T14" s="616"/>
      <c r="V14" s="618"/>
      <c r="W14" s="618"/>
      <c r="X14" s="621"/>
      <c r="Y14" s="620"/>
      <c r="Z14" s="620"/>
    </row>
    <row r="15" spans="1:26" s="135" customFormat="1" ht="10.5" customHeight="1">
      <c r="A15" s="1"/>
      <c r="B15" s="510" t="s">
        <v>44</v>
      </c>
      <c r="C15" s="511" t="s">
        <v>141</v>
      </c>
      <c r="D15" s="717">
        <v>276222.71523188555</v>
      </c>
      <c r="E15" s="718">
        <v>251494.30341843155</v>
      </c>
      <c r="F15" s="744">
        <v>24728.411813453928</v>
      </c>
      <c r="G15" s="717">
        <v>468410.0987267814</v>
      </c>
      <c r="H15" s="718">
        <v>428958.9010117391</v>
      </c>
      <c r="I15" s="744">
        <v>39451.19771504234</v>
      </c>
      <c r="J15" s="501">
        <v>36.30737584376115</v>
      </c>
      <c r="K15" s="501">
        <v>29.269235482243978</v>
      </c>
      <c r="M15" s="612"/>
      <c r="N15" s="613"/>
      <c r="O15" s="616"/>
      <c r="P15" s="616"/>
      <c r="Q15" s="616"/>
      <c r="R15" s="616"/>
      <c r="S15" s="616"/>
      <c r="T15" s="616"/>
      <c r="V15" s="617"/>
      <c r="W15" s="618"/>
      <c r="X15" s="621"/>
      <c r="Y15" s="620"/>
      <c r="Z15" s="620"/>
    </row>
    <row r="16" spans="1:26" s="135" customFormat="1" ht="10.5" customHeight="1">
      <c r="A16" s="1"/>
      <c r="B16" s="510" t="s">
        <v>45</v>
      </c>
      <c r="C16" s="511" t="s">
        <v>142</v>
      </c>
      <c r="D16" s="717">
        <v>234483.5756444018</v>
      </c>
      <c r="E16" s="718">
        <v>204132.8335982178</v>
      </c>
      <c r="F16" s="744">
        <v>30350.74204618394</v>
      </c>
      <c r="G16" s="717">
        <v>334477.21310958837</v>
      </c>
      <c r="H16" s="718">
        <v>293068.679216692</v>
      </c>
      <c r="I16" s="744">
        <v>41408.53389289648</v>
      </c>
      <c r="J16" s="501">
        <v>43.59354635807246</v>
      </c>
      <c r="K16" s="501">
        <v>41.987191115702984</v>
      </c>
      <c r="M16" s="612"/>
      <c r="N16" s="613"/>
      <c r="O16" s="616"/>
      <c r="P16" s="616"/>
      <c r="Q16" s="616"/>
      <c r="R16" s="616"/>
      <c r="S16" s="616"/>
      <c r="T16" s="616"/>
      <c r="V16" s="617"/>
      <c r="W16" s="618"/>
      <c r="X16" s="621"/>
      <c r="Y16" s="620"/>
      <c r="Z16" s="620"/>
    </row>
    <row r="17" spans="1:26" s="135" customFormat="1" ht="10.5" customHeight="1">
      <c r="A17" s="1"/>
      <c r="B17" s="510" t="s">
        <v>46</v>
      </c>
      <c r="C17" s="511" t="s">
        <v>225</v>
      </c>
      <c r="D17" s="717">
        <v>1131009.3298044726</v>
      </c>
      <c r="E17" s="718">
        <v>1008188.2713637385</v>
      </c>
      <c r="F17" s="744">
        <v>122821.05844073488</v>
      </c>
      <c r="G17" s="717">
        <v>1840120.482788877</v>
      </c>
      <c r="H17" s="718">
        <v>1652541.5493837034</v>
      </c>
      <c r="I17" s="744">
        <v>187578.9334051724</v>
      </c>
      <c r="J17" s="501">
        <v>53.98741672532862</v>
      </c>
      <c r="K17" s="501">
        <v>46.09128931649987</v>
      </c>
      <c r="M17" s="612"/>
      <c r="N17" s="613"/>
      <c r="O17" s="616"/>
      <c r="P17" s="616"/>
      <c r="Q17" s="616"/>
      <c r="R17" s="616"/>
      <c r="S17" s="616"/>
      <c r="T17" s="616"/>
      <c r="V17" s="617"/>
      <c r="W17" s="618"/>
      <c r="X17" s="621"/>
      <c r="Y17" s="620"/>
      <c r="Z17" s="620"/>
    </row>
    <row r="18" spans="1:26" s="135" customFormat="1" ht="10.5" customHeight="1">
      <c r="A18" s="502" t="s">
        <v>8</v>
      </c>
      <c r="B18" s="512"/>
      <c r="C18" s="513"/>
      <c r="D18" s="745">
        <v>2134341.651226987</v>
      </c>
      <c r="E18" s="746">
        <v>1911192.5053361459</v>
      </c>
      <c r="F18" s="747">
        <v>223149.1458908414</v>
      </c>
      <c r="G18" s="745">
        <v>3434067.2646365827</v>
      </c>
      <c r="H18" s="746">
        <v>3093551.7323631225</v>
      </c>
      <c r="I18" s="747">
        <v>340515.5322734588</v>
      </c>
      <c r="J18" s="505">
        <v>48.805031504538036</v>
      </c>
      <c r="K18" s="505">
        <v>43.06415445642085</v>
      </c>
      <c r="M18" s="613"/>
      <c r="N18" s="612"/>
      <c r="O18" s="616"/>
      <c r="P18" s="616"/>
      <c r="Q18" s="616"/>
      <c r="R18" s="616"/>
      <c r="S18" s="616"/>
      <c r="T18" s="616"/>
      <c r="V18" s="618"/>
      <c r="W18" s="617"/>
      <c r="X18" s="619"/>
      <c r="Y18" s="620"/>
      <c r="Z18" s="620"/>
    </row>
    <row r="19" spans="1:26" s="135" customFormat="1" ht="10.5" customHeight="1">
      <c r="A19" s="507" t="s">
        <v>13</v>
      </c>
      <c r="B19" s="508" t="s">
        <v>50</v>
      </c>
      <c r="C19" s="509" t="s">
        <v>146</v>
      </c>
      <c r="D19" s="749">
        <v>1706656.364902634</v>
      </c>
      <c r="E19" s="750">
        <v>1038170.4886022183</v>
      </c>
      <c r="F19" s="751">
        <v>668485.8763004156</v>
      </c>
      <c r="G19" s="749">
        <v>2338068.4045619112</v>
      </c>
      <c r="H19" s="750">
        <v>1460883.6439033574</v>
      </c>
      <c r="I19" s="751">
        <v>877184.7606585529</v>
      </c>
      <c r="J19" s="498">
        <v>58.40112041090737</v>
      </c>
      <c r="K19" s="498">
        <v>42.997603402266776</v>
      </c>
      <c r="M19" s="613"/>
      <c r="N19" s="613"/>
      <c r="O19" s="616"/>
      <c r="P19" s="616"/>
      <c r="Q19" s="616"/>
      <c r="R19" s="616"/>
      <c r="S19" s="616"/>
      <c r="T19" s="616"/>
      <c r="V19" s="618"/>
      <c r="W19" s="618"/>
      <c r="X19" s="621"/>
      <c r="Y19" s="620"/>
      <c r="Z19" s="620"/>
    </row>
    <row r="20" spans="1:26" s="135" customFormat="1" ht="10.5" customHeight="1">
      <c r="A20" s="1"/>
      <c r="B20" s="510" t="s">
        <v>51</v>
      </c>
      <c r="C20" s="511" t="s">
        <v>147</v>
      </c>
      <c r="D20" s="717">
        <v>311982.03222257615</v>
      </c>
      <c r="E20" s="718">
        <v>243310.32335119037</v>
      </c>
      <c r="F20" s="744">
        <v>68671.70887138566</v>
      </c>
      <c r="G20" s="717">
        <v>426953.9973498346</v>
      </c>
      <c r="H20" s="718">
        <v>338682.44235944946</v>
      </c>
      <c r="I20" s="744">
        <v>88271.55499038547</v>
      </c>
      <c r="J20" s="501">
        <v>47.380291033101635</v>
      </c>
      <c r="K20" s="501">
        <v>54.546255814282155</v>
      </c>
      <c r="M20" s="612"/>
      <c r="N20" s="613"/>
      <c r="O20" s="616"/>
      <c r="P20" s="616"/>
      <c r="Q20" s="616"/>
      <c r="R20" s="616"/>
      <c r="S20" s="616"/>
      <c r="T20" s="616"/>
      <c r="V20" s="617"/>
      <c r="W20" s="618"/>
      <c r="X20" s="621"/>
      <c r="Y20" s="620"/>
      <c r="Z20" s="620"/>
    </row>
    <row r="21" spans="1:26" s="135" customFormat="1" ht="10.5" customHeight="1">
      <c r="A21" s="1"/>
      <c r="B21" s="510" t="s">
        <v>52</v>
      </c>
      <c r="C21" s="511" t="s">
        <v>148</v>
      </c>
      <c r="D21" s="717">
        <v>981767.8304683479</v>
      </c>
      <c r="E21" s="718">
        <v>700151.1866820301</v>
      </c>
      <c r="F21" s="744">
        <v>281616.6437863167</v>
      </c>
      <c r="G21" s="717">
        <v>1312391.3383236981</v>
      </c>
      <c r="H21" s="718">
        <v>964066.7103651509</v>
      </c>
      <c r="I21" s="744">
        <v>348324.6279585476</v>
      </c>
      <c r="J21" s="501">
        <v>51.38423613406262</v>
      </c>
      <c r="K21" s="501">
        <v>46.212358944309614</v>
      </c>
      <c r="M21" s="612"/>
      <c r="N21" s="613"/>
      <c r="O21" s="616"/>
      <c r="P21" s="616"/>
      <c r="Q21" s="616"/>
      <c r="R21" s="616"/>
      <c r="S21" s="616"/>
      <c r="T21" s="616"/>
      <c r="V21" s="617"/>
      <c r="W21" s="618"/>
      <c r="X21" s="621"/>
      <c r="Y21" s="620"/>
      <c r="Z21" s="620"/>
    </row>
    <row r="22" spans="1:26" s="135" customFormat="1" ht="10.5" customHeight="1">
      <c r="A22" s="1"/>
      <c r="B22" s="510" t="s">
        <v>53</v>
      </c>
      <c r="C22" s="511" t="s">
        <v>149</v>
      </c>
      <c r="D22" s="717">
        <v>519585.13751516957</v>
      </c>
      <c r="E22" s="718">
        <v>408251.70016029873</v>
      </c>
      <c r="F22" s="744">
        <v>111333.43735487122</v>
      </c>
      <c r="G22" s="717">
        <v>689597.2919284939</v>
      </c>
      <c r="H22" s="718">
        <v>543848.5218176945</v>
      </c>
      <c r="I22" s="744">
        <v>145748.77011079935</v>
      </c>
      <c r="J22" s="501">
        <v>48.96001654790511</v>
      </c>
      <c r="K22" s="501">
        <v>47.200970526716105</v>
      </c>
      <c r="M22" s="612"/>
      <c r="N22" s="613"/>
      <c r="O22" s="616"/>
      <c r="P22" s="616"/>
      <c r="Q22" s="616"/>
      <c r="R22" s="616"/>
      <c r="S22" s="616"/>
      <c r="T22" s="616"/>
      <c r="V22" s="617"/>
      <c r="W22" s="618"/>
      <c r="X22" s="621"/>
      <c r="Y22" s="620"/>
      <c r="Z22" s="620"/>
    </row>
    <row r="23" spans="1:26" s="135" customFormat="1" ht="10.5" customHeight="1">
      <c r="A23" s="502" t="s">
        <v>8</v>
      </c>
      <c r="B23" s="512"/>
      <c r="C23" s="513"/>
      <c r="D23" s="745">
        <v>3519991.3651087275</v>
      </c>
      <c r="E23" s="746">
        <v>2389883.6987957377</v>
      </c>
      <c r="F23" s="747">
        <v>1130107.6663129893</v>
      </c>
      <c r="G23" s="745">
        <v>4767011.0321639385</v>
      </c>
      <c r="H23" s="746">
        <v>3307481.3184456523</v>
      </c>
      <c r="I23" s="747">
        <v>1459529.7137182853</v>
      </c>
      <c r="J23" s="505">
        <v>53.638501309435604</v>
      </c>
      <c r="K23" s="505">
        <v>45.52505533057732</v>
      </c>
      <c r="M23" s="613"/>
      <c r="N23" s="612"/>
      <c r="O23" s="616"/>
      <c r="P23" s="616"/>
      <c r="Q23" s="616"/>
      <c r="R23" s="616"/>
      <c r="S23" s="616"/>
      <c r="T23" s="616"/>
      <c r="V23" s="618"/>
      <c r="W23" s="617"/>
      <c r="X23" s="619"/>
      <c r="Y23" s="620"/>
      <c r="Z23" s="620"/>
    </row>
    <row r="24" spans="1:26" s="135" customFormat="1" ht="10.5" customHeight="1">
      <c r="A24" s="507" t="s">
        <v>14</v>
      </c>
      <c r="B24" s="508" t="s">
        <v>54</v>
      </c>
      <c r="C24" s="509" t="s">
        <v>150</v>
      </c>
      <c r="D24" s="749">
        <v>583624.2318138399</v>
      </c>
      <c r="E24" s="750">
        <v>523215.2822391545</v>
      </c>
      <c r="F24" s="751">
        <v>60408.94957468515</v>
      </c>
      <c r="G24" s="749">
        <v>975965.246529337</v>
      </c>
      <c r="H24" s="750">
        <v>845171.2066334245</v>
      </c>
      <c r="I24" s="751">
        <v>130794.03989591259</v>
      </c>
      <c r="J24" s="498">
        <v>49.31561741458293</v>
      </c>
      <c r="K24" s="498">
        <v>45.940972398457845</v>
      </c>
      <c r="M24" s="613"/>
      <c r="N24" s="613"/>
      <c r="O24" s="616"/>
      <c r="P24" s="616"/>
      <c r="Q24" s="616"/>
      <c r="R24" s="616"/>
      <c r="S24" s="616"/>
      <c r="T24" s="616"/>
      <c r="V24" s="618"/>
      <c r="W24" s="618"/>
      <c r="X24" s="621"/>
      <c r="Y24" s="620"/>
      <c r="Z24" s="620"/>
    </row>
    <row r="25" spans="1:26" s="135" customFormat="1" ht="10.5" customHeight="1">
      <c r="A25" s="1"/>
      <c r="B25" s="510" t="s">
        <v>55</v>
      </c>
      <c r="C25" s="511" t="s">
        <v>151</v>
      </c>
      <c r="D25" s="717">
        <v>940120.9826817603</v>
      </c>
      <c r="E25" s="718">
        <v>826413.3584354533</v>
      </c>
      <c r="F25" s="744">
        <v>113707.62424630705</v>
      </c>
      <c r="G25" s="717">
        <v>1613000.260360193</v>
      </c>
      <c r="H25" s="718">
        <v>1377390.522515133</v>
      </c>
      <c r="I25" s="744">
        <v>235609.73784505957</v>
      </c>
      <c r="J25" s="501">
        <v>48.84445660578748</v>
      </c>
      <c r="K25" s="501">
        <v>42.855114391326424</v>
      </c>
      <c r="M25" s="612"/>
      <c r="N25" s="613"/>
      <c r="O25" s="616"/>
      <c r="P25" s="616"/>
      <c r="Q25" s="616"/>
      <c r="R25" s="616"/>
      <c r="S25" s="616"/>
      <c r="T25" s="616"/>
      <c r="V25" s="617"/>
      <c r="W25" s="618"/>
      <c r="X25" s="621"/>
      <c r="Y25" s="620"/>
      <c r="Z25" s="620"/>
    </row>
    <row r="26" spans="1:26" s="135" customFormat="1" ht="10.5" customHeight="1">
      <c r="A26" s="1"/>
      <c r="B26" s="510" t="s">
        <v>56</v>
      </c>
      <c r="C26" s="511" t="s">
        <v>152</v>
      </c>
      <c r="D26" s="717">
        <v>1636259.2408811734</v>
      </c>
      <c r="E26" s="718">
        <v>1371210.6822049578</v>
      </c>
      <c r="F26" s="744">
        <v>265048.55867621565</v>
      </c>
      <c r="G26" s="717">
        <v>2621518.239943793</v>
      </c>
      <c r="H26" s="718">
        <v>2144178.7692982187</v>
      </c>
      <c r="I26" s="744">
        <v>477339.4706455743</v>
      </c>
      <c r="J26" s="501">
        <v>54.92176532230022</v>
      </c>
      <c r="K26" s="501">
        <v>46.085773490615665</v>
      </c>
      <c r="M26" s="612"/>
      <c r="N26" s="613"/>
      <c r="O26" s="616"/>
      <c r="P26" s="616"/>
      <c r="Q26" s="616"/>
      <c r="R26" s="616"/>
      <c r="S26" s="616"/>
      <c r="T26" s="616"/>
      <c r="V26" s="617"/>
      <c r="W26" s="618"/>
      <c r="X26" s="621"/>
      <c r="Y26" s="620"/>
      <c r="Z26" s="620"/>
    </row>
    <row r="27" spans="1:26" s="135" customFormat="1" ht="10.5" customHeight="1">
      <c r="A27" s="1"/>
      <c r="B27" s="510" t="s">
        <v>57</v>
      </c>
      <c r="C27" s="511" t="s">
        <v>153</v>
      </c>
      <c r="D27" s="717">
        <v>892799.0955621852</v>
      </c>
      <c r="E27" s="718">
        <v>806003.4860678269</v>
      </c>
      <c r="F27" s="744">
        <v>86795.60949435772</v>
      </c>
      <c r="G27" s="717">
        <v>1657284.7251994319</v>
      </c>
      <c r="H27" s="718">
        <v>1452384.8300221453</v>
      </c>
      <c r="I27" s="744">
        <v>204899.89517728746</v>
      </c>
      <c r="J27" s="501">
        <v>49.612148237980996</v>
      </c>
      <c r="K27" s="501">
        <v>37.86746748429828</v>
      </c>
      <c r="M27" s="612"/>
      <c r="N27" s="613"/>
      <c r="O27" s="616"/>
      <c r="P27" s="616"/>
      <c r="Q27" s="616"/>
      <c r="R27" s="616"/>
      <c r="S27" s="616"/>
      <c r="T27" s="616"/>
      <c r="V27" s="617"/>
      <c r="W27" s="618"/>
      <c r="X27" s="621"/>
      <c r="Y27" s="620"/>
      <c r="Z27" s="620"/>
    </row>
    <row r="28" spans="1:26" s="135" customFormat="1" ht="10.5" customHeight="1">
      <c r="A28" s="502" t="s">
        <v>8</v>
      </c>
      <c r="B28" s="512"/>
      <c r="C28" s="513"/>
      <c r="D28" s="745">
        <v>4052803.550938959</v>
      </c>
      <c r="E28" s="746">
        <v>3526842.8089473927</v>
      </c>
      <c r="F28" s="747">
        <v>525960.7419915656</v>
      </c>
      <c r="G28" s="745">
        <v>6867768.472032755</v>
      </c>
      <c r="H28" s="746">
        <v>5819125.328468921</v>
      </c>
      <c r="I28" s="747">
        <v>1048643.143563834</v>
      </c>
      <c r="J28" s="505">
        <v>51.30910834783911</v>
      </c>
      <c r="K28" s="505">
        <v>43.32323892200883</v>
      </c>
      <c r="M28" s="613"/>
      <c r="N28" s="612"/>
      <c r="O28" s="616"/>
      <c r="P28" s="616"/>
      <c r="Q28" s="616"/>
      <c r="R28" s="616"/>
      <c r="S28" s="616"/>
      <c r="T28" s="616"/>
      <c r="V28" s="618"/>
      <c r="W28" s="617"/>
      <c r="X28" s="619"/>
      <c r="Y28" s="620"/>
      <c r="Z28" s="620"/>
    </row>
    <row r="29" spans="1:26" s="135" customFormat="1" ht="10.5" customHeight="1">
      <c r="A29" s="507" t="s">
        <v>15</v>
      </c>
      <c r="B29" s="508" t="s">
        <v>58</v>
      </c>
      <c r="C29" s="509" t="s">
        <v>154</v>
      </c>
      <c r="D29" s="749">
        <v>438451.9891463014</v>
      </c>
      <c r="E29" s="750">
        <v>353678.2371254723</v>
      </c>
      <c r="F29" s="751">
        <v>84773.75202082907</v>
      </c>
      <c r="G29" s="749">
        <v>598421.1701484865</v>
      </c>
      <c r="H29" s="750">
        <v>483570.38734174037</v>
      </c>
      <c r="I29" s="751">
        <v>114850.7828067459</v>
      </c>
      <c r="J29" s="498">
        <v>53.80185794770678</v>
      </c>
      <c r="K29" s="498">
        <v>56.741404312072476</v>
      </c>
      <c r="M29" s="613"/>
      <c r="N29" s="613"/>
      <c r="O29" s="616"/>
      <c r="P29" s="616"/>
      <c r="Q29" s="616"/>
      <c r="R29" s="616"/>
      <c r="S29" s="616"/>
      <c r="T29" s="616"/>
      <c r="V29" s="618"/>
      <c r="W29" s="618"/>
      <c r="X29" s="621"/>
      <c r="Y29" s="620"/>
      <c r="Z29" s="620"/>
    </row>
    <row r="30" spans="1:26" s="135" customFormat="1" ht="10.5" customHeight="1">
      <c r="A30" s="1"/>
      <c r="B30" s="510" t="s">
        <v>59</v>
      </c>
      <c r="C30" s="511" t="s">
        <v>226</v>
      </c>
      <c r="D30" s="717">
        <v>448706.7081743168</v>
      </c>
      <c r="E30" s="718">
        <v>344370.5742748716</v>
      </c>
      <c r="F30" s="744">
        <v>104336.13389944506</v>
      </c>
      <c r="G30" s="717">
        <v>603506.5481492283</v>
      </c>
      <c r="H30" s="718">
        <v>471495.5389013391</v>
      </c>
      <c r="I30" s="744">
        <v>132011.00924788916</v>
      </c>
      <c r="J30" s="501">
        <v>52.90025374101794</v>
      </c>
      <c r="K30" s="501">
        <v>58.00661997233524</v>
      </c>
      <c r="M30" s="612"/>
      <c r="N30" s="613"/>
      <c r="O30" s="616"/>
      <c r="P30" s="616"/>
      <c r="Q30" s="616"/>
      <c r="R30" s="616"/>
      <c r="S30" s="616"/>
      <c r="T30" s="616"/>
      <c r="V30" s="617"/>
      <c r="W30" s="618"/>
      <c r="X30" s="621"/>
      <c r="Y30" s="620"/>
      <c r="Z30" s="620"/>
    </row>
    <row r="31" spans="1:26" s="135" customFormat="1" ht="10.5" customHeight="1">
      <c r="A31" s="1"/>
      <c r="B31" s="510" t="s">
        <v>60</v>
      </c>
      <c r="C31" s="511" t="s">
        <v>155</v>
      </c>
      <c r="D31" s="717">
        <v>282303.94219873665</v>
      </c>
      <c r="E31" s="718">
        <v>235497.0949226267</v>
      </c>
      <c r="F31" s="744">
        <v>46806.84727611</v>
      </c>
      <c r="G31" s="717">
        <v>400178.5175584924</v>
      </c>
      <c r="H31" s="718">
        <v>337428.81220102124</v>
      </c>
      <c r="I31" s="744">
        <v>62749.705357471044</v>
      </c>
      <c r="J31" s="501">
        <v>51.030560691363966</v>
      </c>
      <c r="K31" s="501">
        <v>54.15172087368448</v>
      </c>
      <c r="M31" s="612"/>
      <c r="N31" s="613"/>
      <c r="O31" s="616"/>
      <c r="P31" s="616"/>
      <c r="Q31" s="616"/>
      <c r="R31" s="616"/>
      <c r="S31" s="616"/>
      <c r="T31" s="616"/>
      <c r="V31" s="617"/>
      <c r="W31" s="618"/>
      <c r="X31" s="621"/>
      <c r="Y31" s="620"/>
      <c r="Z31" s="620"/>
    </row>
    <row r="32" spans="1:26" s="135" customFormat="1" ht="10.5" customHeight="1">
      <c r="A32" s="1"/>
      <c r="B32" s="510" t="s">
        <v>61</v>
      </c>
      <c r="C32" s="511" t="s">
        <v>156</v>
      </c>
      <c r="D32" s="717">
        <v>1178518.0222182453</v>
      </c>
      <c r="E32" s="718">
        <v>804855.4299202184</v>
      </c>
      <c r="F32" s="744">
        <v>373662.5922980271</v>
      </c>
      <c r="G32" s="717">
        <v>1704069.0581464227</v>
      </c>
      <c r="H32" s="718">
        <v>1132140.7921831151</v>
      </c>
      <c r="I32" s="744">
        <v>571928.2659633079</v>
      </c>
      <c r="J32" s="501">
        <v>54.16650198858518</v>
      </c>
      <c r="K32" s="501">
        <v>42.69135023187711</v>
      </c>
      <c r="M32" s="612"/>
      <c r="N32" s="613"/>
      <c r="O32" s="616"/>
      <c r="P32" s="616"/>
      <c r="Q32" s="616"/>
      <c r="R32" s="616"/>
      <c r="S32" s="616"/>
      <c r="T32" s="616"/>
      <c r="V32" s="617"/>
      <c r="W32" s="618"/>
      <c r="X32" s="621"/>
      <c r="Y32" s="620"/>
      <c r="Z32" s="620"/>
    </row>
    <row r="33" spans="1:26" s="135" customFormat="1" ht="10.5" customHeight="1">
      <c r="A33" s="1"/>
      <c r="B33" s="510" t="s">
        <v>62</v>
      </c>
      <c r="C33" s="511" t="s">
        <v>157</v>
      </c>
      <c r="D33" s="717">
        <v>635382.2778856108</v>
      </c>
      <c r="E33" s="718">
        <v>496741.1143894406</v>
      </c>
      <c r="F33" s="744">
        <v>138641.16349617025</v>
      </c>
      <c r="G33" s="717">
        <v>898486.6193618971</v>
      </c>
      <c r="H33" s="718">
        <v>691440.4504215783</v>
      </c>
      <c r="I33" s="744">
        <v>207046.16894031863</v>
      </c>
      <c r="J33" s="501">
        <v>50.25438522134882</v>
      </c>
      <c r="K33" s="501">
        <v>39.45837706311522</v>
      </c>
      <c r="M33" s="612"/>
      <c r="N33" s="613"/>
      <c r="O33" s="616"/>
      <c r="P33" s="616"/>
      <c r="Q33" s="616"/>
      <c r="R33" s="616"/>
      <c r="S33" s="616"/>
      <c r="T33" s="616"/>
      <c r="V33" s="617"/>
      <c r="W33" s="618"/>
      <c r="X33" s="621"/>
      <c r="Y33" s="620"/>
      <c r="Z33" s="620"/>
    </row>
    <row r="34" spans="1:26" s="135" customFormat="1" ht="10.5" customHeight="1">
      <c r="A34" s="499"/>
      <c r="B34" s="500" t="s">
        <v>63</v>
      </c>
      <c r="C34" s="511" t="s">
        <v>158</v>
      </c>
      <c r="D34" s="717">
        <v>923144.2468176212</v>
      </c>
      <c r="E34" s="718">
        <v>722843.7172725216</v>
      </c>
      <c r="F34" s="744">
        <v>200300.52954509974</v>
      </c>
      <c r="G34" s="717">
        <v>1360312.3373760378</v>
      </c>
      <c r="H34" s="718">
        <v>1095339.8246352882</v>
      </c>
      <c r="I34" s="744">
        <v>264972.51274074905</v>
      </c>
      <c r="J34" s="501">
        <v>56.35455748954731</v>
      </c>
      <c r="K34" s="501">
        <v>60.95944992795804</v>
      </c>
      <c r="M34" s="612"/>
      <c r="N34" s="613"/>
      <c r="O34" s="616"/>
      <c r="P34" s="616"/>
      <c r="Q34" s="616"/>
      <c r="R34" s="616"/>
      <c r="S34" s="616"/>
      <c r="T34" s="616"/>
      <c r="V34" s="617"/>
      <c r="W34" s="618"/>
      <c r="X34" s="621"/>
      <c r="Y34" s="620"/>
      <c r="Z34" s="620"/>
    </row>
    <row r="35" spans="1:26" s="135" customFormat="1" ht="10.5" customHeight="1">
      <c r="A35" s="502" t="s">
        <v>8</v>
      </c>
      <c r="B35" s="503"/>
      <c r="C35" s="504"/>
      <c r="D35" s="745">
        <v>3906507.186440832</v>
      </c>
      <c r="E35" s="746">
        <v>2957986.167905151</v>
      </c>
      <c r="F35" s="747">
        <v>948521.0185356813</v>
      </c>
      <c r="G35" s="745">
        <v>5564974.250740564</v>
      </c>
      <c r="H35" s="746">
        <v>4211415.805684082</v>
      </c>
      <c r="I35" s="747">
        <v>1353558.4450564818</v>
      </c>
      <c r="J35" s="505">
        <v>53.65906779487813</v>
      </c>
      <c r="K35" s="505">
        <v>50.6307306828637</v>
      </c>
      <c r="M35" s="613"/>
      <c r="N35" s="612"/>
      <c r="O35" s="616"/>
      <c r="P35" s="616"/>
      <c r="Q35" s="616"/>
      <c r="R35" s="616"/>
      <c r="S35" s="616"/>
      <c r="T35" s="616"/>
      <c r="V35" s="618"/>
      <c r="W35" s="617"/>
      <c r="X35" s="619"/>
      <c r="Y35" s="620"/>
      <c r="Z35" s="620"/>
    </row>
    <row r="36" spans="1:26" s="135" customFormat="1" ht="10.5" customHeight="1">
      <c r="A36" s="495" t="s">
        <v>372</v>
      </c>
      <c r="B36" s="496" t="s">
        <v>64</v>
      </c>
      <c r="C36" s="497" t="s">
        <v>159</v>
      </c>
      <c r="D36" s="749">
        <v>176241.08844051606</v>
      </c>
      <c r="E36" s="750">
        <v>141493.51142179468</v>
      </c>
      <c r="F36" s="751">
        <v>34747.57701872142</v>
      </c>
      <c r="G36" s="749">
        <v>276189.0888245372</v>
      </c>
      <c r="H36" s="750">
        <v>224224.9792694145</v>
      </c>
      <c r="I36" s="751">
        <v>51964.10955512279</v>
      </c>
      <c r="J36" s="498">
        <v>49.572523318399476</v>
      </c>
      <c r="K36" s="498">
        <v>59.909409822268564</v>
      </c>
      <c r="M36" s="613"/>
      <c r="N36" s="613"/>
      <c r="O36" s="616"/>
      <c r="P36" s="616"/>
      <c r="Q36" s="616"/>
      <c r="R36" s="616"/>
      <c r="S36" s="616"/>
      <c r="T36" s="616"/>
      <c r="V36" s="618"/>
      <c r="W36" s="618"/>
      <c r="X36" s="621"/>
      <c r="Y36" s="620"/>
      <c r="Z36" s="620"/>
    </row>
    <row r="37" spans="1:26" s="135" customFormat="1" ht="10.5" customHeight="1">
      <c r="A37" s="506" t="s">
        <v>282</v>
      </c>
      <c r="B37" s="500" t="s">
        <v>65</v>
      </c>
      <c r="C37" s="365" t="s">
        <v>160</v>
      </c>
      <c r="D37" s="717">
        <v>491377.612981101</v>
      </c>
      <c r="E37" s="718">
        <v>366943.02909601404</v>
      </c>
      <c r="F37" s="744">
        <v>124434.58388508704</v>
      </c>
      <c r="G37" s="717">
        <v>679421.5291074414</v>
      </c>
      <c r="H37" s="718">
        <v>519857.32492779323</v>
      </c>
      <c r="I37" s="744">
        <v>159564.20417964843</v>
      </c>
      <c r="J37" s="501">
        <v>59.031380920517826</v>
      </c>
      <c r="K37" s="501">
        <v>53.85494702173877</v>
      </c>
      <c r="M37" s="612"/>
      <c r="N37" s="613"/>
      <c r="O37" s="616"/>
      <c r="P37" s="616"/>
      <c r="Q37" s="616"/>
      <c r="R37" s="616"/>
      <c r="S37" s="616"/>
      <c r="T37" s="616"/>
      <c r="V37" s="617"/>
      <c r="W37" s="618"/>
      <c r="X37" s="621"/>
      <c r="Y37" s="620"/>
      <c r="Z37" s="620"/>
    </row>
    <row r="38" spans="1:26" s="135" customFormat="1" ht="10.5" customHeight="1">
      <c r="A38" s="499"/>
      <c r="B38" s="500" t="s">
        <v>66</v>
      </c>
      <c r="C38" s="365" t="s">
        <v>161</v>
      </c>
      <c r="D38" s="717">
        <v>1090434.4242324682</v>
      </c>
      <c r="E38" s="718">
        <v>733448.8084699636</v>
      </c>
      <c r="F38" s="744">
        <v>356985.61576250475</v>
      </c>
      <c r="G38" s="717">
        <v>1549006.2698040043</v>
      </c>
      <c r="H38" s="718">
        <v>1068143.7795170776</v>
      </c>
      <c r="I38" s="744">
        <v>480862.4902869256</v>
      </c>
      <c r="J38" s="501">
        <v>56.06709232647012</v>
      </c>
      <c r="K38" s="501">
        <v>53.64025609046153</v>
      </c>
      <c r="M38" s="612"/>
      <c r="N38" s="613"/>
      <c r="O38" s="616"/>
      <c r="P38" s="616"/>
      <c r="Q38" s="616"/>
      <c r="R38" s="616"/>
      <c r="S38" s="616"/>
      <c r="T38" s="616"/>
      <c r="V38" s="617"/>
      <c r="W38" s="618"/>
      <c r="X38" s="621"/>
      <c r="Y38" s="620"/>
      <c r="Z38" s="620"/>
    </row>
    <row r="39" spans="1:26" s="135" customFormat="1" ht="10.5" customHeight="1">
      <c r="A39" s="499"/>
      <c r="B39" s="500" t="s">
        <v>67</v>
      </c>
      <c r="C39" s="365" t="s">
        <v>162</v>
      </c>
      <c r="D39" s="717">
        <v>249470.63068390294</v>
      </c>
      <c r="E39" s="718">
        <v>179052.1694998647</v>
      </c>
      <c r="F39" s="744">
        <v>70418.4611840382</v>
      </c>
      <c r="G39" s="717">
        <v>375946.7998130678</v>
      </c>
      <c r="H39" s="718">
        <v>288288.09160831186</v>
      </c>
      <c r="I39" s="744">
        <v>87658.70820475592</v>
      </c>
      <c r="J39" s="501">
        <v>49.08736135271177</v>
      </c>
      <c r="K39" s="501">
        <v>51.62083147802517</v>
      </c>
      <c r="M39" s="612"/>
      <c r="N39" s="613"/>
      <c r="O39" s="616"/>
      <c r="P39" s="616"/>
      <c r="Q39" s="616"/>
      <c r="R39" s="616"/>
      <c r="S39" s="616"/>
      <c r="T39" s="616"/>
      <c r="V39" s="617"/>
      <c r="W39" s="618"/>
      <c r="X39" s="621"/>
      <c r="Y39" s="620"/>
      <c r="Z39" s="620"/>
    </row>
    <row r="40" spans="1:26" s="135" customFormat="1" ht="10.5" customHeight="1">
      <c r="A40" s="502" t="s">
        <v>8</v>
      </c>
      <c r="B40" s="503"/>
      <c r="C40" s="504"/>
      <c r="D40" s="745">
        <v>2007523.7563379882</v>
      </c>
      <c r="E40" s="746">
        <v>1420937.5184876372</v>
      </c>
      <c r="F40" s="747">
        <v>586586.2378503514</v>
      </c>
      <c r="G40" s="745">
        <v>2880563.687549051</v>
      </c>
      <c r="H40" s="746">
        <v>2100514.1753225974</v>
      </c>
      <c r="I40" s="747">
        <v>780049.5122264527</v>
      </c>
      <c r="J40" s="505">
        <v>54.89372861865118</v>
      </c>
      <c r="K40" s="505">
        <v>54.02842361545896</v>
      </c>
      <c r="M40" s="613"/>
      <c r="N40" s="612"/>
      <c r="O40" s="616"/>
      <c r="P40" s="616"/>
      <c r="Q40" s="616"/>
      <c r="R40" s="616"/>
      <c r="S40" s="616"/>
      <c r="T40" s="616"/>
      <c r="V40" s="618"/>
      <c r="W40" s="617"/>
      <c r="X40" s="619"/>
      <c r="Y40" s="620"/>
      <c r="Z40" s="620"/>
    </row>
    <row r="41" spans="1:26" s="135" customFormat="1" ht="10.5" customHeight="1">
      <c r="A41" s="495" t="s">
        <v>17</v>
      </c>
      <c r="B41" s="496" t="s">
        <v>68</v>
      </c>
      <c r="C41" s="497" t="s">
        <v>163</v>
      </c>
      <c r="D41" s="749">
        <v>754997.8342455013</v>
      </c>
      <c r="E41" s="750">
        <v>601728.0210157878</v>
      </c>
      <c r="F41" s="751">
        <v>153269.81322971327</v>
      </c>
      <c r="G41" s="749">
        <v>1696860.9805952313</v>
      </c>
      <c r="H41" s="750">
        <v>1319109.4881164918</v>
      </c>
      <c r="I41" s="751">
        <v>377751.4924787383</v>
      </c>
      <c r="J41" s="498">
        <v>58.27861676112496</v>
      </c>
      <c r="K41" s="498">
        <v>15.037512742224484</v>
      </c>
      <c r="M41" s="613"/>
      <c r="N41" s="613"/>
      <c r="O41" s="616"/>
      <c r="P41" s="616"/>
      <c r="Q41" s="616"/>
      <c r="R41" s="616"/>
      <c r="S41" s="616"/>
      <c r="T41" s="616"/>
      <c r="V41" s="618"/>
      <c r="W41" s="618"/>
      <c r="X41" s="621"/>
      <c r="Y41" s="620"/>
      <c r="Z41" s="620"/>
    </row>
    <row r="42" spans="1:26" s="135" customFormat="1" ht="10.5" customHeight="1">
      <c r="A42" s="499"/>
      <c r="B42" s="500" t="s">
        <v>69</v>
      </c>
      <c r="C42" s="365" t="s">
        <v>164</v>
      </c>
      <c r="D42" s="717">
        <v>575043.9703062059</v>
      </c>
      <c r="E42" s="718">
        <v>416555.80984310736</v>
      </c>
      <c r="F42" s="744">
        <v>158488.16046309864</v>
      </c>
      <c r="G42" s="717">
        <v>1202535.6762407296</v>
      </c>
      <c r="H42" s="718">
        <v>814925.212371232</v>
      </c>
      <c r="I42" s="744">
        <v>387610.4638694974</v>
      </c>
      <c r="J42" s="501">
        <v>59.603522808909204</v>
      </c>
      <c r="K42" s="501">
        <v>15.032712793321728</v>
      </c>
      <c r="M42" s="612"/>
      <c r="N42" s="613"/>
      <c r="O42" s="616"/>
      <c r="P42" s="616"/>
      <c r="Q42" s="616"/>
      <c r="R42" s="616"/>
      <c r="S42" s="616"/>
      <c r="T42" s="616"/>
      <c r="V42" s="617"/>
      <c r="W42" s="618"/>
      <c r="X42" s="621"/>
      <c r="Y42" s="620"/>
      <c r="Z42" s="620"/>
    </row>
    <row r="43" spans="1:26" s="135" customFormat="1" ht="10.5" customHeight="1">
      <c r="A43" s="502" t="s">
        <v>8</v>
      </c>
      <c r="B43" s="503"/>
      <c r="C43" s="504"/>
      <c r="D43" s="745">
        <v>1330041.804551707</v>
      </c>
      <c r="E43" s="746">
        <v>1018283.8308588952</v>
      </c>
      <c r="F43" s="747">
        <v>311757.9736928119</v>
      </c>
      <c r="G43" s="745">
        <v>2899396.656835961</v>
      </c>
      <c r="H43" s="746">
        <v>2134034.7004877236</v>
      </c>
      <c r="I43" s="747">
        <v>765361.9563482357</v>
      </c>
      <c r="J43" s="505">
        <v>58.825707995785905</v>
      </c>
      <c r="K43" s="505">
        <v>15.035521945350903</v>
      </c>
      <c r="M43" s="613"/>
      <c r="N43" s="612"/>
      <c r="O43" s="616"/>
      <c r="P43" s="616"/>
      <c r="Q43" s="616"/>
      <c r="R43" s="616"/>
      <c r="S43" s="616"/>
      <c r="T43" s="616"/>
      <c r="V43" s="618"/>
      <c r="W43" s="617"/>
      <c r="X43" s="619"/>
      <c r="Y43" s="620"/>
      <c r="Z43" s="620"/>
    </row>
    <row r="44" spans="1:26" s="135" customFormat="1" ht="10.5" customHeight="1">
      <c r="A44" s="495" t="s">
        <v>373</v>
      </c>
      <c r="B44" s="496" t="s">
        <v>70</v>
      </c>
      <c r="C44" s="497" t="s">
        <v>165</v>
      </c>
      <c r="D44" s="749">
        <v>629358.9903964269</v>
      </c>
      <c r="E44" s="750">
        <v>523457.7429499428</v>
      </c>
      <c r="F44" s="751">
        <v>105901.24744648456</v>
      </c>
      <c r="G44" s="749">
        <v>917938.8107066455</v>
      </c>
      <c r="H44" s="750">
        <v>769591.4034454953</v>
      </c>
      <c r="I44" s="751">
        <v>148347.40726115077</v>
      </c>
      <c r="J44" s="252">
        <v>51.22140417538017</v>
      </c>
      <c r="K44" s="498">
        <v>58.938431920389746</v>
      </c>
      <c r="M44" s="613"/>
      <c r="N44" s="613"/>
      <c r="O44" s="616"/>
      <c r="P44" s="616"/>
      <c r="Q44" s="616"/>
      <c r="R44" s="616"/>
      <c r="S44" s="616"/>
      <c r="T44" s="616"/>
      <c r="V44" s="618"/>
      <c r="W44" s="618"/>
      <c r="X44" s="621"/>
      <c r="Y44" s="620"/>
      <c r="Z44" s="620"/>
    </row>
    <row r="45" spans="1:26" s="135" customFormat="1" ht="10.5" customHeight="1">
      <c r="A45" s="506" t="s">
        <v>283</v>
      </c>
      <c r="B45" s="500" t="s">
        <v>71</v>
      </c>
      <c r="C45" s="365" t="s">
        <v>166</v>
      </c>
      <c r="D45" s="717">
        <v>324733.3185178324</v>
      </c>
      <c r="E45" s="718">
        <v>270763.5235852234</v>
      </c>
      <c r="F45" s="744">
        <v>53969.79493260911</v>
      </c>
      <c r="G45" s="717">
        <v>502355.82892439445</v>
      </c>
      <c r="H45" s="718">
        <v>421396.5149166161</v>
      </c>
      <c r="I45" s="744">
        <v>80959.3140077782</v>
      </c>
      <c r="J45" s="252">
        <v>50.259018928927134</v>
      </c>
      <c r="K45" s="501">
        <v>42.86151749642437</v>
      </c>
      <c r="M45" s="612"/>
      <c r="N45" s="613"/>
      <c r="O45" s="616"/>
      <c r="P45" s="616"/>
      <c r="Q45" s="616"/>
      <c r="R45" s="616"/>
      <c r="S45" s="616"/>
      <c r="T45" s="616"/>
      <c r="V45" s="617"/>
      <c r="W45" s="618"/>
      <c r="X45" s="621"/>
      <c r="Y45" s="620"/>
      <c r="Z45" s="620"/>
    </row>
    <row r="46" spans="1:26" s="135" customFormat="1" ht="10.5" customHeight="1">
      <c r="A46" s="499"/>
      <c r="B46" s="500" t="s">
        <v>72</v>
      </c>
      <c r="C46" s="365" t="s">
        <v>167</v>
      </c>
      <c r="D46" s="717">
        <v>112358.50313304269</v>
      </c>
      <c r="E46" s="718">
        <v>95339.29104340194</v>
      </c>
      <c r="F46" s="744">
        <v>17019.212089640743</v>
      </c>
      <c r="G46" s="717">
        <v>161923.07849164185</v>
      </c>
      <c r="H46" s="718">
        <v>138169.4876728215</v>
      </c>
      <c r="I46" s="744">
        <v>23753.590818820256</v>
      </c>
      <c r="J46" s="252">
        <v>46.79000361947306</v>
      </c>
      <c r="K46" s="501">
        <v>61.19098284324941</v>
      </c>
      <c r="M46" s="612"/>
      <c r="N46" s="613"/>
      <c r="O46" s="616"/>
      <c r="P46" s="616"/>
      <c r="Q46" s="616"/>
      <c r="R46" s="616"/>
      <c r="S46" s="616"/>
      <c r="T46" s="616"/>
      <c r="V46" s="617"/>
      <c r="W46" s="618"/>
      <c r="X46" s="621"/>
      <c r="Y46" s="620"/>
      <c r="Z46" s="620"/>
    </row>
    <row r="47" spans="1:26" s="135" customFormat="1" ht="10.5" customHeight="1">
      <c r="A47" s="499"/>
      <c r="B47" s="500" t="s">
        <v>73</v>
      </c>
      <c r="C47" s="365" t="s">
        <v>168</v>
      </c>
      <c r="D47" s="717">
        <v>177218.13528210166</v>
      </c>
      <c r="E47" s="718">
        <v>142767.97842724036</v>
      </c>
      <c r="F47" s="744">
        <v>34450.15685486134</v>
      </c>
      <c r="G47" s="717">
        <v>261456.16532602703</v>
      </c>
      <c r="H47" s="718">
        <v>207159.9807543579</v>
      </c>
      <c r="I47" s="744">
        <v>54296.18457166904</v>
      </c>
      <c r="J47" s="252">
        <v>53.22193857411855</v>
      </c>
      <c r="K47" s="501">
        <v>68.88402004679757</v>
      </c>
      <c r="M47" s="612"/>
      <c r="N47" s="613"/>
      <c r="O47" s="616"/>
      <c r="P47" s="616"/>
      <c r="Q47" s="616"/>
      <c r="R47" s="616"/>
      <c r="S47" s="616"/>
      <c r="T47" s="616"/>
      <c r="V47" s="617"/>
      <c r="W47" s="618"/>
      <c r="X47" s="621"/>
      <c r="Y47" s="620"/>
      <c r="Z47" s="620"/>
    </row>
    <row r="48" spans="1:26" s="135" customFormat="1" ht="10.5" customHeight="1">
      <c r="A48" s="502" t="s">
        <v>8</v>
      </c>
      <c r="B48" s="503"/>
      <c r="C48" s="504"/>
      <c r="D48" s="745">
        <v>1243668.9473294036</v>
      </c>
      <c r="E48" s="746">
        <v>1032328.5360058085</v>
      </c>
      <c r="F48" s="747">
        <v>211340.4113235958</v>
      </c>
      <c r="G48" s="745">
        <v>1843673.8834487088</v>
      </c>
      <c r="H48" s="746">
        <v>1536317.386789291</v>
      </c>
      <c r="I48" s="747">
        <v>307356.4966594183</v>
      </c>
      <c r="J48" s="505">
        <v>50.81200762423944</v>
      </c>
      <c r="K48" s="505">
        <v>56.16611063051744</v>
      </c>
      <c r="M48" s="613"/>
      <c r="N48" s="612"/>
      <c r="O48" s="616"/>
      <c r="P48" s="616"/>
      <c r="Q48" s="616"/>
      <c r="R48" s="616"/>
      <c r="S48" s="616"/>
      <c r="T48" s="616"/>
      <c r="V48" s="618"/>
      <c r="W48" s="617"/>
      <c r="X48" s="619"/>
      <c r="Y48" s="620"/>
      <c r="Z48" s="620"/>
    </row>
    <row r="49" spans="1:26" s="135" customFormat="1" ht="14.25" customHeight="1">
      <c r="A49" s="495" t="s">
        <v>365</v>
      </c>
      <c r="B49" s="496" t="s">
        <v>76</v>
      </c>
      <c r="C49" s="497" t="s">
        <v>171</v>
      </c>
      <c r="D49" s="749">
        <v>15649725.766182797</v>
      </c>
      <c r="E49" s="750">
        <v>6541968.1368022775</v>
      </c>
      <c r="F49" s="751">
        <v>9107757.62938052</v>
      </c>
      <c r="G49" s="749">
        <v>36680334.68462066</v>
      </c>
      <c r="H49" s="750">
        <v>11897427.786052251</v>
      </c>
      <c r="I49" s="751">
        <v>24782906.8985684</v>
      </c>
      <c r="J49" s="252">
        <v>79.01026609679798</v>
      </c>
      <c r="K49" s="498">
        <v>39.89370845372801</v>
      </c>
      <c r="M49" s="613"/>
      <c r="N49" s="613"/>
      <c r="O49" s="616"/>
      <c r="P49" s="616"/>
      <c r="Q49" s="616"/>
      <c r="R49" s="616"/>
      <c r="S49" s="616"/>
      <c r="T49" s="616"/>
      <c r="V49" s="618"/>
      <c r="W49" s="618"/>
      <c r="X49" s="621"/>
      <c r="Y49" s="620"/>
      <c r="Z49" s="620"/>
    </row>
    <row r="50" spans="1:26" s="135" customFormat="1" ht="10.5" customHeight="1">
      <c r="A50" s="499"/>
      <c r="B50" s="500" t="s">
        <v>77</v>
      </c>
      <c r="C50" s="365" t="s">
        <v>172</v>
      </c>
      <c r="D50" s="717">
        <v>4506520.121089916</v>
      </c>
      <c r="E50" s="718">
        <v>2379121.375723173</v>
      </c>
      <c r="F50" s="744">
        <v>2127398.7453667396</v>
      </c>
      <c r="G50" s="717">
        <v>9277312.615773927</v>
      </c>
      <c r="H50" s="718">
        <v>3921561.022016464</v>
      </c>
      <c r="I50" s="744">
        <v>5355751.593757462</v>
      </c>
      <c r="J50" s="252">
        <v>68.99370420347815</v>
      </c>
      <c r="K50" s="501">
        <v>17.491328284195937</v>
      </c>
      <c r="M50" s="612"/>
      <c r="N50" s="613"/>
      <c r="O50" s="616"/>
      <c r="P50" s="616"/>
      <c r="Q50" s="616"/>
      <c r="R50" s="616"/>
      <c r="S50" s="616"/>
      <c r="T50" s="616"/>
      <c r="V50" s="617"/>
      <c r="W50" s="618"/>
      <c r="X50" s="621"/>
      <c r="Y50" s="620"/>
      <c r="Z50" s="620"/>
    </row>
    <row r="51" spans="1:26" s="135" customFormat="1" ht="10.5" customHeight="1">
      <c r="A51" s="499"/>
      <c r="B51" s="500" t="s">
        <v>78</v>
      </c>
      <c r="C51" s="365" t="s">
        <v>173</v>
      </c>
      <c r="D51" s="717">
        <v>1526626.609946743</v>
      </c>
      <c r="E51" s="718">
        <v>1090565.6307687573</v>
      </c>
      <c r="F51" s="744">
        <v>436060.97917798575</v>
      </c>
      <c r="G51" s="717">
        <v>2571469.1418012534</v>
      </c>
      <c r="H51" s="718">
        <v>1782789.855459681</v>
      </c>
      <c r="I51" s="744">
        <v>788679.286341576</v>
      </c>
      <c r="J51" s="252">
        <v>60.45395051914877</v>
      </c>
      <c r="K51" s="501">
        <v>54.33549086864245</v>
      </c>
      <c r="M51" s="612"/>
      <c r="N51" s="613"/>
      <c r="O51" s="616"/>
      <c r="P51" s="616"/>
      <c r="Q51" s="616"/>
      <c r="R51" s="616"/>
      <c r="S51" s="616"/>
      <c r="T51" s="616"/>
      <c r="V51" s="617"/>
      <c r="W51" s="618"/>
      <c r="X51" s="621"/>
      <c r="Y51" s="620"/>
      <c r="Z51" s="620"/>
    </row>
    <row r="52" spans="1:26" s="135" customFormat="1" ht="10.5" customHeight="1">
      <c r="A52" s="499"/>
      <c r="B52" s="500" t="s">
        <v>79</v>
      </c>
      <c r="C52" s="365" t="s">
        <v>174</v>
      </c>
      <c r="D52" s="717">
        <v>1279148.0311100674</v>
      </c>
      <c r="E52" s="718">
        <v>936362.8987927635</v>
      </c>
      <c r="F52" s="744">
        <v>342785.1323173032</v>
      </c>
      <c r="G52" s="717">
        <v>2134826.3037319425</v>
      </c>
      <c r="H52" s="718">
        <v>1531389.3235814932</v>
      </c>
      <c r="I52" s="744">
        <v>603436.9801504485</v>
      </c>
      <c r="J52" s="252">
        <v>64.63911094157011</v>
      </c>
      <c r="K52" s="501">
        <v>54.61243515280596</v>
      </c>
      <c r="M52" s="612"/>
      <c r="N52" s="613"/>
      <c r="O52" s="616"/>
      <c r="P52" s="616"/>
      <c r="Q52" s="616"/>
      <c r="R52" s="616"/>
      <c r="S52" s="616"/>
      <c r="T52" s="616"/>
      <c r="V52" s="617"/>
      <c r="W52" s="618"/>
      <c r="X52" s="621"/>
      <c r="Y52" s="620"/>
      <c r="Z52" s="620"/>
    </row>
    <row r="53" spans="1:26" s="135" customFormat="1" ht="10.5" customHeight="1">
      <c r="A53" s="499"/>
      <c r="B53" s="500" t="s">
        <v>80</v>
      </c>
      <c r="C53" s="365" t="s">
        <v>175</v>
      </c>
      <c r="D53" s="717">
        <v>2687358.3708529496</v>
      </c>
      <c r="E53" s="718">
        <v>1604128.19832538</v>
      </c>
      <c r="F53" s="744">
        <v>1083230.1725275712</v>
      </c>
      <c r="G53" s="717">
        <v>5410535.12681611</v>
      </c>
      <c r="H53" s="718">
        <v>2936857.4651285238</v>
      </c>
      <c r="I53" s="744">
        <v>2473677.6616875846</v>
      </c>
      <c r="J53" s="252">
        <v>71.22957905136667</v>
      </c>
      <c r="K53" s="501">
        <v>52.21112103979754</v>
      </c>
      <c r="M53" s="612"/>
      <c r="N53" s="613"/>
      <c r="O53" s="616"/>
      <c r="P53" s="616"/>
      <c r="Q53" s="616"/>
      <c r="R53" s="616"/>
      <c r="S53" s="616"/>
      <c r="T53" s="616"/>
      <c r="V53" s="617"/>
      <c r="W53" s="618"/>
      <c r="X53" s="621"/>
      <c r="Y53" s="620"/>
      <c r="Z53" s="620"/>
    </row>
    <row r="54" spans="1:26" s="135" customFormat="1" ht="10.5" customHeight="1">
      <c r="A54" s="499"/>
      <c r="B54" s="500" t="s">
        <v>81</v>
      </c>
      <c r="C54" s="365" t="s">
        <v>176</v>
      </c>
      <c r="D54" s="717">
        <v>2498254.258593192</v>
      </c>
      <c r="E54" s="718">
        <v>1608407.8467629268</v>
      </c>
      <c r="F54" s="744">
        <v>889846.4118302648</v>
      </c>
      <c r="G54" s="717">
        <v>4535426.049640834</v>
      </c>
      <c r="H54" s="718">
        <v>2706605.488978532</v>
      </c>
      <c r="I54" s="744">
        <v>1828820.5606622999</v>
      </c>
      <c r="J54" s="252">
        <v>72.27546156744266</v>
      </c>
      <c r="K54" s="501">
        <v>49.189321182225335</v>
      </c>
      <c r="M54" s="612"/>
      <c r="N54" s="613"/>
      <c r="O54" s="616"/>
      <c r="P54" s="616"/>
      <c r="Q54" s="616"/>
      <c r="R54" s="616"/>
      <c r="S54" s="616"/>
      <c r="T54" s="616"/>
      <c r="V54" s="617"/>
      <c r="W54" s="618"/>
      <c r="X54" s="621"/>
      <c r="Y54" s="620"/>
      <c r="Z54" s="620"/>
    </row>
    <row r="55" spans="1:26" s="135" customFormat="1" ht="10.5" customHeight="1">
      <c r="A55" s="499"/>
      <c r="B55" s="500" t="s">
        <v>82</v>
      </c>
      <c r="C55" s="365" t="s">
        <v>177</v>
      </c>
      <c r="D55" s="717">
        <v>1804519.9960712946</v>
      </c>
      <c r="E55" s="718">
        <v>1178682.0467030634</v>
      </c>
      <c r="F55" s="744">
        <v>625837.949368232</v>
      </c>
      <c r="G55" s="717">
        <v>3193539.8611924876</v>
      </c>
      <c r="H55" s="718">
        <v>1908390.691813463</v>
      </c>
      <c r="I55" s="744">
        <v>1285149.1693790248</v>
      </c>
      <c r="J55" s="252">
        <v>72.25710648093174</v>
      </c>
      <c r="K55" s="501">
        <v>50.21975707390176</v>
      </c>
      <c r="M55" s="612"/>
      <c r="N55" s="613"/>
      <c r="O55" s="616"/>
      <c r="P55" s="616"/>
      <c r="Q55" s="616"/>
      <c r="R55" s="616"/>
      <c r="S55" s="616"/>
      <c r="T55" s="616"/>
      <c r="V55" s="617"/>
      <c r="W55" s="618"/>
      <c r="X55" s="621"/>
      <c r="Y55" s="620"/>
      <c r="Z55" s="620"/>
    </row>
    <row r="56" spans="1:26" s="135" customFormat="1" ht="10.5" customHeight="1">
      <c r="A56" s="499"/>
      <c r="B56" s="500" t="s">
        <v>83</v>
      </c>
      <c r="C56" s="365" t="s">
        <v>178</v>
      </c>
      <c r="D56" s="717">
        <v>2407184.9851155514</v>
      </c>
      <c r="E56" s="718">
        <v>1551444.4517882168</v>
      </c>
      <c r="F56" s="744">
        <v>855740.533327334</v>
      </c>
      <c r="G56" s="717">
        <v>3601951.421913023</v>
      </c>
      <c r="H56" s="718">
        <v>2323812.030305272</v>
      </c>
      <c r="I56" s="744">
        <v>1278139.3916077511</v>
      </c>
      <c r="J56" s="252">
        <v>68.60585142250915</v>
      </c>
      <c r="K56" s="501">
        <v>52.45733446302119</v>
      </c>
      <c r="M56" s="612"/>
      <c r="N56" s="613"/>
      <c r="O56" s="616"/>
      <c r="P56" s="616"/>
      <c r="Q56" s="616"/>
      <c r="R56" s="616"/>
      <c r="S56" s="616"/>
      <c r="T56" s="616"/>
      <c r="V56" s="617"/>
      <c r="W56" s="618"/>
      <c r="X56" s="621"/>
      <c r="Y56" s="620"/>
      <c r="Z56" s="620"/>
    </row>
    <row r="57" spans="1:26" s="135" customFormat="1" ht="10.5" customHeight="1">
      <c r="A57" s="502" t="s">
        <v>8</v>
      </c>
      <c r="B57" s="503"/>
      <c r="C57" s="504"/>
      <c r="D57" s="745">
        <v>32359338.138962507</v>
      </c>
      <c r="E57" s="746">
        <v>16890680.58566656</v>
      </c>
      <c r="F57" s="747">
        <v>15468657.55329595</v>
      </c>
      <c r="G57" s="745">
        <v>67405395.20549025</v>
      </c>
      <c r="H57" s="746">
        <v>29008833.66333568</v>
      </c>
      <c r="I57" s="747">
        <v>38396561.54215455</v>
      </c>
      <c r="J57" s="505">
        <v>74.10995858487858</v>
      </c>
      <c r="K57" s="505">
        <v>40.6022305900013</v>
      </c>
      <c r="M57" s="613"/>
      <c r="N57" s="612"/>
      <c r="O57" s="616"/>
      <c r="P57" s="616"/>
      <c r="Q57" s="616"/>
      <c r="R57" s="616"/>
      <c r="S57" s="616"/>
      <c r="T57" s="616"/>
      <c r="V57" s="618"/>
      <c r="W57" s="617"/>
      <c r="X57" s="619"/>
      <c r="Y57" s="620"/>
      <c r="Z57" s="620"/>
    </row>
    <row r="58" spans="1:26" s="135" customFormat="1" ht="10.5" customHeight="1">
      <c r="A58" s="495" t="s">
        <v>374</v>
      </c>
      <c r="B58" s="496" t="s">
        <v>84</v>
      </c>
      <c r="C58" s="497" t="s">
        <v>179</v>
      </c>
      <c r="D58" s="749">
        <v>717167.1599319428</v>
      </c>
      <c r="E58" s="750">
        <v>507818.73505827546</v>
      </c>
      <c r="F58" s="751">
        <v>209348.4248736677</v>
      </c>
      <c r="G58" s="749">
        <v>1077958.4169054483</v>
      </c>
      <c r="H58" s="750">
        <v>737541.2018003119</v>
      </c>
      <c r="I58" s="751">
        <v>340417.2151051369</v>
      </c>
      <c r="J58" s="498">
        <v>50.53636520941806</v>
      </c>
      <c r="K58" s="498">
        <v>30.32273908601435</v>
      </c>
      <c r="M58" s="613"/>
      <c r="N58" s="613"/>
      <c r="O58" s="616"/>
      <c r="P58" s="616"/>
      <c r="Q58" s="616"/>
      <c r="R58" s="616"/>
      <c r="S58" s="616"/>
      <c r="T58" s="616"/>
      <c r="V58" s="618"/>
      <c r="W58" s="618"/>
      <c r="X58" s="621"/>
      <c r="Y58" s="620"/>
      <c r="Z58" s="620"/>
    </row>
    <row r="59" spans="1:26" s="135" customFormat="1" ht="10.5" customHeight="1">
      <c r="A59" s="506" t="s">
        <v>284</v>
      </c>
      <c r="B59" s="500" t="s">
        <v>85</v>
      </c>
      <c r="C59" s="365" t="s">
        <v>180</v>
      </c>
      <c r="D59" s="717">
        <v>836416.9142892713</v>
      </c>
      <c r="E59" s="718">
        <v>634067.8165448462</v>
      </c>
      <c r="F59" s="744">
        <v>202349.09774442445</v>
      </c>
      <c r="G59" s="717">
        <v>1359243.5837396444</v>
      </c>
      <c r="H59" s="718">
        <v>1011106.5384214175</v>
      </c>
      <c r="I59" s="744">
        <v>348137.04531822685</v>
      </c>
      <c r="J59" s="501">
        <v>52.08239577763967</v>
      </c>
      <c r="K59" s="501">
        <v>36.343830288272954</v>
      </c>
      <c r="M59" s="612"/>
      <c r="N59" s="613"/>
      <c r="O59" s="616"/>
      <c r="P59" s="616"/>
      <c r="Q59" s="616"/>
      <c r="R59" s="616"/>
      <c r="S59" s="616"/>
      <c r="T59" s="616"/>
      <c r="V59" s="617"/>
      <c r="W59" s="618"/>
      <c r="X59" s="621"/>
      <c r="Y59" s="620"/>
      <c r="Z59" s="620"/>
    </row>
    <row r="60" spans="1:26" s="135" customFormat="1" ht="10.5" customHeight="1">
      <c r="A60" s="499"/>
      <c r="B60" s="500" t="s">
        <v>86</v>
      </c>
      <c r="C60" s="365" t="s">
        <v>181</v>
      </c>
      <c r="D60" s="717">
        <v>1761395.2970147268</v>
      </c>
      <c r="E60" s="718">
        <v>1451258.8673635456</v>
      </c>
      <c r="F60" s="744">
        <v>310136.4296511828</v>
      </c>
      <c r="G60" s="717">
        <v>3124169.2349841967</v>
      </c>
      <c r="H60" s="718">
        <v>2544503.0591255645</v>
      </c>
      <c r="I60" s="744">
        <v>579666.1758586314</v>
      </c>
      <c r="J60" s="501">
        <v>56.73853908223692</v>
      </c>
      <c r="K60" s="501">
        <v>47.245577759881805</v>
      </c>
      <c r="M60" s="612"/>
      <c r="N60" s="613"/>
      <c r="O60" s="616"/>
      <c r="P60" s="616"/>
      <c r="Q60" s="616"/>
      <c r="R60" s="616"/>
      <c r="S60" s="616"/>
      <c r="T60" s="616"/>
      <c r="V60" s="617"/>
      <c r="W60" s="618"/>
      <c r="X60" s="621"/>
      <c r="Y60" s="620"/>
      <c r="Z60" s="620"/>
    </row>
    <row r="61" spans="1:26" s="135" customFormat="1" ht="10.5" customHeight="1">
      <c r="A61" s="499"/>
      <c r="B61" s="500" t="s">
        <v>87</v>
      </c>
      <c r="C61" s="365" t="s">
        <v>182</v>
      </c>
      <c r="D61" s="717">
        <v>248800.34791320207</v>
      </c>
      <c r="E61" s="718">
        <v>221299.69294305943</v>
      </c>
      <c r="F61" s="744">
        <v>27500.654970142587</v>
      </c>
      <c r="G61" s="717">
        <v>413781.89711990533</v>
      </c>
      <c r="H61" s="718">
        <v>359353.97462048504</v>
      </c>
      <c r="I61" s="744">
        <v>54427.92249942037</v>
      </c>
      <c r="J61" s="501">
        <v>42.91472342616219</v>
      </c>
      <c r="K61" s="501">
        <v>22.143288335777644</v>
      </c>
      <c r="M61" s="612"/>
      <c r="N61" s="613"/>
      <c r="O61" s="616"/>
      <c r="P61" s="616"/>
      <c r="Q61" s="616"/>
      <c r="R61" s="616"/>
      <c r="S61" s="616"/>
      <c r="T61" s="616"/>
      <c r="V61" s="617"/>
      <c r="W61" s="618"/>
      <c r="X61" s="621"/>
      <c r="Y61" s="620"/>
      <c r="Z61" s="620"/>
    </row>
    <row r="62" spans="1:26" s="135" customFormat="1" ht="10.5" customHeight="1">
      <c r="A62" s="499"/>
      <c r="B62" s="500" t="s">
        <v>88</v>
      </c>
      <c r="C62" s="365" t="s">
        <v>227</v>
      </c>
      <c r="D62" s="717">
        <v>784764.3359493075</v>
      </c>
      <c r="E62" s="718">
        <v>643733.3215716686</v>
      </c>
      <c r="F62" s="744">
        <v>141031.01437763916</v>
      </c>
      <c r="G62" s="717">
        <v>1511492.5354316374</v>
      </c>
      <c r="H62" s="718">
        <v>1252022.201013993</v>
      </c>
      <c r="I62" s="744">
        <v>259470.33441764396</v>
      </c>
      <c r="J62" s="501">
        <v>49.25170997481101</v>
      </c>
      <c r="K62" s="501">
        <v>29.76475922232163</v>
      </c>
      <c r="M62" s="612"/>
      <c r="N62" s="613"/>
      <c r="O62" s="616"/>
      <c r="P62" s="616"/>
      <c r="Q62" s="616"/>
      <c r="R62" s="616"/>
      <c r="S62" s="616"/>
      <c r="T62" s="616"/>
      <c r="V62" s="617"/>
      <c r="W62" s="618"/>
      <c r="X62" s="621"/>
      <c r="Y62" s="620"/>
      <c r="Z62" s="620"/>
    </row>
    <row r="63" spans="1:26" s="135" customFormat="1" ht="10.5" customHeight="1">
      <c r="A63" s="502" t="s">
        <v>8</v>
      </c>
      <c r="B63" s="503"/>
      <c r="C63" s="504"/>
      <c r="D63" s="745">
        <v>4348544.055098451</v>
      </c>
      <c r="E63" s="746">
        <v>3458178.4334813952</v>
      </c>
      <c r="F63" s="747">
        <v>890365.6216170568</v>
      </c>
      <c r="G63" s="745">
        <v>7486645.668180832</v>
      </c>
      <c r="H63" s="746">
        <v>5904526.974981772</v>
      </c>
      <c r="I63" s="747">
        <v>1582118.6931990595</v>
      </c>
      <c r="J63" s="505">
        <v>52.52984174971317</v>
      </c>
      <c r="K63" s="505">
        <v>37.91306097490405</v>
      </c>
      <c r="M63" s="613"/>
      <c r="N63" s="612"/>
      <c r="O63" s="616"/>
      <c r="P63" s="616"/>
      <c r="Q63" s="616"/>
      <c r="R63" s="616"/>
      <c r="S63" s="616"/>
      <c r="T63" s="616"/>
      <c r="V63" s="618"/>
      <c r="W63" s="617"/>
      <c r="X63" s="619"/>
      <c r="Y63" s="620"/>
      <c r="Z63" s="620"/>
    </row>
    <row r="64" spans="1:26" s="135" customFormat="1" ht="10.5" customHeight="1">
      <c r="A64" s="507" t="s">
        <v>21</v>
      </c>
      <c r="B64" s="508" t="s">
        <v>89</v>
      </c>
      <c r="C64" s="509" t="s">
        <v>183</v>
      </c>
      <c r="D64" s="749">
        <v>363539.00959597173</v>
      </c>
      <c r="E64" s="750">
        <v>325146.0639818092</v>
      </c>
      <c r="F64" s="751">
        <v>38392.94561416251</v>
      </c>
      <c r="G64" s="749">
        <v>498582.70725173736</v>
      </c>
      <c r="H64" s="750">
        <v>444328.73925210605</v>
      </c>
      <c r="I64" s="751">
        <v>54253.967999631415</v>
      </c>
      <c r="J64" s="498">
        <v>45.833304027213536</v>
      </c>
      <c r="K64" s="498">
        <v>53.120886147923365</v>
      </c>
      <c r="M64" s="613"/>
      <c r="N64" s="613"/>
      <c r="O64" s="616"/>
      <c r="P64" s="616"/>
      <c r="Q64" s="616"/>
      <c r="R64" s="616"/>
      <c r="S64" s="616"/>
      <c r="T64" s="616"/>
      <c r="V64" s="618"/>
      <c r="W64" s="618"/>
      <c r="X64" s="621"/>
      <c r="Y64" s="620"/>
      <c r="Z64" s="620"/>
    </row>
    <row r="65" spans="1:26" s="135" customFormat="1" ht="10.5" customHeight="1">
      <c r="A65" s="444"/>
      <c r="B65" s="510" t="s">
        <v>90</v>
      </c>
      <c r="C65" s="511" t="s">
        <v>184</v>
      </c>
      <c r="D65" s="717">
        <v>92932.92076238246</v>
      </c>
      <c r="E65" s="718">
        <v>84325.99810467323</v>
      </c>
      <c r="F65" s="744">
        <v>8606.922657709236</v>
      </c>
      <c r="G65" s="717">
        <v>131506.95309903022</v>
      </c>
      <c r="H65" s="718">
        <v>118668.21074164468</v>
      </c>
      <c r="I65" s="744">
        <v>12838.742357385507</v>
      </c>
      <c r="J65" s="501">
        <v>43.03975130846935</v>
      </c>
      <c r="K65" s="501">
        <v>51.302854377944584</v>
      </c>
      <c r="M65" s="612"/>
      <c r="N65" s="613"/>
      <c r="O65" s="616"/>
      <c r="P65" s="616"/>
      <c r="Q65" s="616"/>
      <c r="R65" s="616"/>
      <c r="S65" s="616"/>
      <c r="T65" s="616"/>
      <c r="V65" s="617"/>
      <c r="W65" s="618"/>
      <c r="X65" s="621"/>
      <c r="Y65" s="620"/>
      <c r="Z65" s="620"/>
    </row>
    <row r="66" spans="1:26" s="135" customFormat="1" ht="10.5" customHeight="1">
      <c r="A66" s="1"/>
      <c r="B66" s="510" t="s">
        <v>91</v>
      </c>
      <c r="C66" s="511" t="s">
        <v>185</v>
      </c>
      <c r="D66" s="717">
        <v>451510.5465160533</v>
      </c>
      <c r="E66" s="718">
        <v>392971.88006684615</v>
      </c>
      <c r="F66" s="744">
        <v>58538.66644920723</v>
      </c>
      <c r="G66" s="717">
        <v>617235.3910446239</v>
      </c>
      <c r="H66" s="718">
        <v>537024.4109047863</v>
      </c>
      <c r="I66" s="744">
        <v>80210.98013983763</v>
      </c>
      <c r="J66" s="501">
        <v>50.694412184579605</v>
      </c>
      <c r="K66" s="501">
        <v>62.82634982077805</v>
      </c>
      <c r="M66" s="612"/>
      <c r="N66" s="613"/>
      <c r="O66" s="616"/>
      <c r="P66" s="616"/>
      <c r="Q66" s="616"/>
      <c r="R66" s="616"/>
      <c r="S66" s="616"/>
      <c r="T66" s="616"/>
      <c r="V66" s="617"/>
      <c r="W66" s="618"/>
      <c r="X66" s="621"/>
      <c r="Y66" s="620"/>
      <c r="Z66" s="620"/>
    </row>
    <row r="67" spans="1:26" s="135" customFormat="1" ht="10.5" customHeight="1">
      <c r="A67" s="502" t="s">
        <v>8</v>
      </c>
      <c r="B67" s="512"/>
      <c r="C67" s="513"/>
      <c r="D67" s="745">
        <v>907982.4768744075</v>
      </c>
      <c r="E67" s="746">
        <v>802443.9421533286</v>
      </c>
      <c r="F67" s="747">
        <v>105538.53472107898</v>
      </c>
      <c r="G67" s="745">
        <v>1247325.0513953916</v>
      </c>
      <c r="H67" s="746">
        <v>1100021.360898537</v>
      </c>
      <c r="I67" s="747">
        <v>147303.69049685454</v>
      </c>
      <c r="J67" s="505">
        <v>47.822330585950596</v>
      </c>
      <c r="K67" s="505">
        <v>57.73193107181268</v>
      </c>
      <c r="M67" s="613"/>
      <c r="N67" s="612"/>
      <c r="O67" s="616"/>
      <c r="P67" s="616"/>
      <c r="Q67" s="616"/>
      <c r="R67" s="616"/>
      <c r="S67" s="616"/>
      <c r="T67" s="616"/>
      <c r="V67" s="618"/>
      <c r="W67" s="617"/>
      <c r="X67" s="619"/>
      <c r="Y67" s="620"/>
      <c r="Z67" s="620"/>
    </row>
    <row r="68" spans="1:26" s="135" customFormat="1" ht="10.5" customHeight="1">
      <c r="A68" s="495" t="s">
        <v>22</v>
      </c>
      <c r="B68" s="496" t="s">
        <v>92</v>
      </c>
      <c r="C68" s="497" t="s">
        <v>186</v>
      </c>
      <c r="D68" s="749">
        <v>698757.4659551646</v>
      </c>
      <c r="E68" s="750">
        <v>545230.1528255374</v>
      </c>
      <c r="F68" s="751">
        <v>153527.31312962752</v>
      </c>
      <c r="G68" s="749">
        <v>1064026.8261046687</v>
      </c>
      <c r="H68" s="750">
        <v>838591.5680698811</v>
      </c>
      <c r="I68" s="751">
        <v>225435.25803478682</v>
      </c>
      <c r="J68" s="252">
        <v>57.758174424640984</v>
      </c>
      <c r="K68" s="498">
        <v>61.208240358999674</v>
      </c>
      <c r="M68" s="613"/>
      <c r="N68" s="613"/>
      <c r="O68" s="616"/>
      <c r="P68" s="616"/>
      <c r="Q68" s="616"/>
      <c r="R68" s="616"/>
      <c r="S68" s="616"/>
      <c r="T68" s="616"/>
      <c r="V68" s="618"/>
      <c r="W68" s="618"/>
      <c r="X68" s="621"/>
      <c r="Y68" s="620"/>
      <c r="Z68" s="620"/>
    </row>
    <row r="69" spans="1:26" s="135" customFormat="1" ht="10.5" customHeight="1">
      <c r="A69" s="506"/>
      <c r="B69" s="500" t="s">
        <v>93</v>
      </c>
      <c r="C69" s="365" t="s">
        <v>187</v>
      </c>
      <c r="D69" s="717">
        <v>148959.0753052902</v>
      </c>
      <c r="E69" s="718">
        <v>123966.70190870794</v>
      </c>
      <c r="F69" s="744">
        <v>24992.373396582236</v>
      </c>
      <c r="G69" s="717">
        <v>232372.58561620826</v>
      </c>
      <c r="H69" s="718">
        <v>196280.08738787496</v>
      </c>
      <c r="I69" s="744">
        <v>36092.49822833339</v>
      </c>
      <c r="J69" s="252">
        <v>45.128401016638016</v>
      </c>
      <c r="K69" s="501">
        <v>62.539527581413004</v>
      </c>
      <c r="M69" s="612"/>
      <c r="N69" s="613"/>
      <c r="O69" s="616"/>
      <c r="P69" s="616"/>
      <c r="Q69" s="616"/>
      <c r="R69" s="616"/>
      <c r="S69" s="616"/>
      <c r="T69" s="616"/>
      <c r="V69" s="617"/>
      <c r="W69" s="618"/>
      <c r="X69" s="621"/>
      <c r="Y69" s="620"/>
      <c r="Z69" s="620"/>
    </row>
    <row r="70" spans="1:26" s="135" customFormat="1" ht="10.5" customHeight="1">
      <c r="A70" s="499"/>
      <c r="B70" s="500" t="s">
        <v>94</v>
      </c>
      <c r="C70" s="365" t="s">
        <v>188</v>
      </c>
      <c r="D70" s="717">
        <v>1047427.0178725162</v>
      </c>
      <c r="E70" s="718">
        <v>807516.1988918334</v>
      </c>
      <c r="F70" s="744">
        <v>239910.818980683</v>
      </c>
      <c r="G70" s="717">
        <v>1562939.8297100416</v>
      </c>
      <c r="H70" s="718">
        <v>1231392.0080947985</v>
      </c>
      <c r="I70" s="744">
        <v>331547.82161524345</v>
      </c>
      <c r="J70" s="252">
        <v>55.721422479215136</v>
      </c>
      <c r="K70" s="501">
        <v>62.749694082156196</v>
      </c>
      <c r="M70" s="612"/>
      <c r="N70" s="613"/>
      <c r="O70" s="616"/>
      <c r="P70" s="616"/>
      <c r="Q70" s="616"/>
      <c r="R70" s="616"/>
      <c r="S70" s="616"/>
      <c r="T70" s="616"/>
      <c r="V70" s="617"/>
      <c r="W70" s="618"/>
      <c r="X70" s="621"/>
      <c r="Y70" s="620"/>
      <c r="Z70" s="620"/>
    </row>
    <row r="71" spans="1:26" s="135" customFormat="1" ht="10.5" customHeight="1">
      <c r="A71" s="499"/>
      <c r="B71" s="500" t="s">
        <v>95</v>
      </c>
      <c r="C71" s="365" t="s">
        <v>189</v>
      </c>
      <c r="D71" s="717">
        <v>508835.45204066066</v>
      </c>
      <c r="E71" s="718">
        <v>410205.23189543106</v>
      </c>
      <c r="F71" s="744">
        <v>98630.22014523015</v>
      </c>
      <c r="G71" s="717">
        <v>905308.5240131536</v>
      </c>
      <c r="H71" s="718">
        <v>713847.2950471235</v>
      </c>
      <c r="I71" s="744">
        <v>191461.22896603032</v>
      </c>
      <c r="J71" s="252">
        <v>46.582495341390114</v>
      </c>
      <c r="K71" s="501">
        <v>34.94353183196126</v>
      </c>
      <c r="M71" s="612"/>
      <c r="N71" s="613"/>
      <c r="O71" s="616"/>
      <c r="P71" s="616"/>
      <c r="Q71" s="616"/>
      <c r="R71" s="616"/>
      <c r="S71" s="616"/>
      <c r="T71" s="616"/>
      <c r="V71" s="617"/>
      <c r="W71" s="618"/>
      <c r="X71" s="621"/>
      <c r="Y71" s="620"/>
      <c r="Z71" s="620"/>
    </row>
    <row r="72" spans="1:26" s="135" customFormat="1" ht="10.5" customHeight="1">
      <c r="A72" s="502" t="s">
        <v>8</v>
      </c>
      <c r="B72" s="503"/>
      <c r="C72" s="504"/>
      <c r="D72" s="745">
        <v>2403979.0111736315</v>
      </c>
      <c r="E72" s="746">
        <v>1886918.2855215096</v>
      </c>
      <c r="F72" s="747">
        <v>517060.72565212287</v>
      </c>
      <c r="G72" s="745">
        <v>3764647.7654440724</v>
      </c>
      <c r="H72" s="746">
        <v>2980110.958599678</v>
      </c>
      <c r="I72" s="747">
        <v>784536.806844394</v>
      </c>
      <c r="J72" s="505">
        <v>53.18515985914315</v>
      </c>
      <c r="K72" s="505">
        <v>55.614327794348725</v>
      </c>
      <c r="M72" s="613"/>
      <c r="N72" s="612"/>
      <c r="O72" s="616"/>
      <c r="P72" s="616"/>
      <c r="Q72" s="616"/>
      <c r="R72" s="616"/>
      <c r="S72" s="616"/>
      <c r="T72" s="616"/>
      <c r="V72" s="618"/>
      <c r="W72" s="617"/>
      <c r="X72" s="619"/>
      <c r="Y72" s="620"/>
      <c r="Z72" s="620"/>
    </row>
    <row r="73" spans="1:26" s="135" customFormat="1" ht="10.5" customHeight="1">
      <c r="A73" s="495" t="s">
        <v>375</v>
      </c>
      <c r="B73" s="496" t="s">
        <v>96</v>
      </c>
      <c r="C73" s="497" t="s">
        <v>190</v>
      </c>
      <c r="D73" s="749">
        <v>143809.24788314497</v>
      </c>
      <c r="E73" s="750">
        <v>126377.82622306595</v>
      </c>
      <c r="F73" s="751">
        <v>17431.421660078977</v>
      </c>
      <c r="G73" s="749">
        <v>234869.47743913133</v>
      </c>
      <c r="H73" s="750">
        <v>205576.7365560444</v>
      </c>
      <c r="I73" s="751">
        <v>29292.740883086786</v>
      </c>
      <c r="J73" s="252">
        <v>44.6006570032138</v>
      </c>
      <c r="K73" s="498">
        <v>34.97111610028673</v>
      </c>
      <c r="M73" s="613"/>
      <c r="N73" s="613"/>
      <c r="O73" s="616"/>
      <c r="P73" s="616"/>
      <c r="Q73" s="616"/>
      <c r="R73" s="616"/>
      <c r="S73" s="616"/>
      <c r="T73" s="616"/>
      <c r="V73" s="618"/>
      <c r="W73" s="618"/>
      <c r="X73" s="621"/>
      <c r="Y73" s="620"/>
      <c r="Z73" s="620"/>
    </row>
    <row r="74" spans="1:26" s="135" customFormat="1" ht="10.5" customHeight="1">
      <c r="A74" s="506" t="s">
        <v>285</v>
      </c>
      <c r="B74" s="500" t="s">
        <v>97</v>
      </c>
      <c r="C74" s="365" t="s">
        <v>191</v>
      </c>
      <c r="D74" s="717">
        <v>466301.9958699834</v>
      </c>
      <c r="E74" s="718">
        <v>408951.5980327939</v>
      </c>
      <c r="F74" s="744">
        <v>57350.39783718956</v>
      </c>
      <c r="G74" s="717">
        <v>750132.811927929</v>
      </c>
      <c r="H74" s="718">
        <v>657494.8982565827</v>
      </c>
      <c r="I74" s="744">
        <v>92637.9136713462</v>
      </c>
      <c r="J74" s="252">
        <v>40.79228193256515</v>
      </c>
      <c r="K74" s="501">
        <v>38.80486645558533</v>
      </c>
      <c r="M74" s="612"/>
      <c r="N74" s="613"/>
      <c r="O74" s="616"/>
      <c r="P74" s="616"/>
      <c r="Q74" s="616"/>
      <c r="R74" s="616"/>
      <c r="S74" s="616"/>
      <c r="T74" s="616"/>
      <c r="V74" s="617"/>
      <c r="W74" s="618"/>
      <c r="X74" s="621"/>
      <c r="Y74" s="620"/>
      <c r="Z74" s="620"/>
    </row>
    <row r="75" spans="1:26" s="135" customFormat="1" ht="10.5" customHeight="1">
      <c r="A75" s="499"/>
      <c r="B75" s="500" t="s">
        <v>98</v>
      </c>
      <c r="C75" s="365" t="s">
        <v>192</v>
      </c>
      <c r="D75" s="717">
        <v>1660266.5093839455</v>
      </c>
      <c r="E75" s="718">
        <v>1275407.5847341197</v>
      </c>
      <c r="F75" s="744">
        <v>384858.9246498257</v>
      </c>
      <c r="G75" s="717">
        <v>2720191.987895659</v>
      </c>
      <c r="H75" s="718">
        <v>1996517.3636405196</v>
      </c>
      <c r="I75" s="744">
        <v>723674.6242551358</v>
      </c>
      <c r="J75" s="252">
        <v>57.761291740847255</v>
      </c>
      <c r="K75" s="501">
        <v>64.62575455681176</v>
      </c>
      <c r="M75" s="612"/>
      <c r="N75" s="613"/>
      <c r="O75" s="616"/>
      <c r="P75" s="616"/>
      <c r="Q75" s="616"/>
      <c r="R75" s="616"/>
      <c r="S75" s="616"/>
      <c r="T75" s="616"/>
      <c r="V75" s="617"/>
      <c r="W75" s="618"/>
      <c r="X75" s="621"/>
      <c r="Y75" s="620"/>
      <c r="Z75" s="620"/>
    </row>
    <row r="76" spans="1:26" s="135" customFormat="1" ht="10.5" customHeight="1">
      <c r="A76" s="499"/>
      <c r="B76" s="500" t="s">
        <v>99</v>
      </c>
      <c r="C76" s="365" t="s">
        <v>193</v>
      </c>
      <c r="D76" s="717">
        <v>145855.37476749922</v>
      </c>
      <c r="E76" s="718">
        <v>132129.81739807723</v>
      </c>
      <c r="F76" s="744">
        <v>13725.55736942204</v>
      </c>
      <c r="G76" s="717">
        <v>244175.99971466864</v>
      </c>
      <c r="H76" s="718">
        <v>218875.19026904364</v>
      </c>
      <c r="I76" s="744">
        <v>25300.809445625076</v>
      </c>
      <c r="J76" s="252">
        <v>41.20616491654933</v>
      </c>
      <c r="K76" s="501">
        <v>46.08570056009447</v>
      </c>
      <c r="M76" s="612"/>
      <c r="N76" s="613"/>
      <c r="O76" s="616"/>
      <c r="P76" s="616"/>
      <c r="Q76" s="616"/>
      <c r="R76" s="616"/>
      <c r="S76" s="616"/>
      <c r="T76" s="616"/>
      <c r="V76" s="617"/>
      <c r="W76" s="618"/>
      <c r="X76" s="621"/>
      <c r="Y76" s="620"/>
      <c r="Z76" s="620"/>
    </row>
    <row r="77" spans="1:26" s="135" customFormat="1" ht="10.5" customHeight="1">
      <c r="A77" s="499"/>
      <c r="B77" s="500" t="s">
        <v>100</v>
      </c>
      <c r="C77" s="365" t="s">
        <v>194</v>
      </c>
      <c r="D77" s="717">
        <v>353022.6361736733</v>
      </c>
      <c r="E77" s="718">
        <v>287070.7644618433</v>
      </c>
      <c r="F77" s="744">
        <v>65951.87171182995</v>
      </c>
      <c r="G77" s="717">
        <v>582305.9101272429</v>
      </c>
      <c r="H77" s="718">
        <v>454063.9434268743</v>
      </c>
      <c r="I77" s="744">
        <v>128241.96670036874</v>
      </c>
      <c r="J77" s="252">
        <v>48.517331896003014</v>
      </c>
      <c r="K77" s="501">
        <v>25.785535548039277</v>
      </c>
      <c r="M77" s="612"/>
      <c r="N77" s="613"/>
      <c r="O77" s="616"/>
      <c r="P77" s="616"/>
      <c r="Q77" s="616"/>
      <c r="R77" s="616"/>
      <c r="S77" s="616"/>
      <c r="T77" s="616"/>
      <c r="V77" s="617"/>
      <c r="W77" s="618"/>
      <c r="X77" s="621"/>
      <c r="Y77" s="620"/>
      <c r="Z77" s="620"/>
    </row>
    <row r="78" spans="1:26" s="135" customFormat="1" ht="10.5" customHeight="1">
      <c r="A78" s="499"/>
      <c r="B78" s="500" t="s">
        <v>101</v>
      </c>
      <c r="C78" s="365" t="s">
        <v>195</v>
      </c>
      <c r="D78" s="717">
        <v>1142508.7317639077</v>
      </c>
      <c r="E78" s="718">
        <v>665409.0844607013</v>
      </c>
      <c r="F78" s="744">
        <v>477099.64730320737</v>
      </c>
      <c r="G78" s="717">
        <v>2895462.03757305</v>
      </c>
      <c r="H78" s="718">
        <v>1586718.3314765086</v>
      </c>
      <c r="I78" s="744">
        <v>1308743.706096543</v>
      </c>
      <c r="J78" s="252">
        <v>46.7089754250145</v>
      </c>
      <c r="K78" s="501">
        <v>8.746785883309899</v>
      </c>
      <c r="M78" s="612"/>
      <c r="N78" s="613"/>
      <c r="O78" s="616"/>
      <c r="P78" s="616"/>
      <c r="Q78" s="616"/>
      <c r="R78" s="616"/>
      <c r="S78" s="616"/>
      <c r="T78" s="616"/>
      <c r="V78" s="617"/>
      <c r="W78" s="618"/>
      <c r="X78" s="621"/>
      <c r="Y78" s="620"/>
      <c r="Z78" s="620"/>
    </row>
    <row r="79" spans="1:26" s="135" customFormat="1" ht="10.5" customHeight="1">
      <c r="A79" s="499"/>
      <c r="B79" s="500" t="s">
        <v>102</v>
      </c>
      <c r="C79" s="365" t="s">
        <v>196</v>
      </c>
      <c r="D79" s="717">
        <v>291510.996126746</v>
      </c>
      <c r="E79" s="718">
        <v>259491.61188315862</v>
      </c>
      <c r="F79" s="744">
        <v>32019.384243587345</v>
      </c>
      <c r="G79" s="717">
        <v>457977.72047663416</v>
      </c>
      <c r="H79" s="718">
        <v>400589.97568147595</v>
      </c>
      <c r="I79" s="744">
        <v>57387.74479515874</v>
      </c>
      <c r="J79" s="252">
        <v>48.41641941334903</v>
      </c>
      <c r="K79" s="501">
        <v>48.169208409822275</v>
      </c>
      <c r="M79" s="612"/>
      <c r="N79" s="613"/>
      <c r="O79" s="616"/>
      <c r="P79" s="616"/>
      <c r="Q79" s="616"/>
      <c r="R79" s="616"/>
      <c r="S79" s="616"/>
      <c r="T79" s="616"/>
      <c r="V79" s="617"/>
      <c r="W79" s="618"/>
      <c r="X79" s="621"/>
      <c r="Y79" s="620"/>
      <c r="Z79" s="620"/>
    </row>
    <row r="80" spans="1:26" s="135" customFormat="1" ht="10.5" customHeight="1">
      <c r="A80" s="499"/>
      <c r="B80" s="500" t="s">
        <v>103</v>
      </c>
      <c r="C80" s="365" t="s">
        <v>197</v>
      </c>
      <c r="D80" s="717">
        <v>208781.87386817829</v>
      </c>
      <c r="E80" s="718">
        <v>191693.32475774887</v>
      </c>
      <c r="F80" s="744">
        <v>17088.549110429452</v>
      </c>
      <c r="G80" s="717">
        <v>312060.5804436559</v>
      </c>
      <c r="H80" s="718">
        <v>283068.9784696552</v>
      </c>
      <c r="I80" s="744">
        <v>28991.601974000954</v>
      </c>
      <c r="J80" s="252">
        <v>48.731147931634624</v>
      </c>
      <c r="K80" s="501">
        <v>51.98173610528064</v>
      </c>
      <c r="M80" s="612"/>
      <c r="N80" s="613"/>
      <c r="O80" s="616"/>
      <c r="P80" s="616"/>
      <c r="Q80" s="616"/>
      <c r="R80" s="616"/>
      <c r="S80" s="616"/>
      <c r="T80" s="616"/>
      <c r="V80" s="617"/>
      <c r="W80" s="618"/>
      <c r="X80" s="621"/>
      <c r="Y80" s="620"/>
      <c r="Z80" s="620"/>
    </row>
    <row r="81" spans="1:26" s="135" customFormat="1" ht="10.5" customHeight="1">
      <c r="A81" s="502" t="s">
        <v>8</v>
      </c>
      <c r="B81" s="503"/>
      <c r="C81" s="504"/>
      <c r="D81" s="745">
        <v>4412057.365837079</v>
      </c>
      <c r="E81" s="746">
        <v>3346531.611951509</v>
      </c>
      <c r="F81" s="747">
        <v>1065525.7538855704</v>
      </c>
      <c r="G81" s="745">
        <v>8197176.525597971</v>
      </c>
      <c r="H81" s="746">
        <v>5802905.417776705</v>
      </c>
      <c r="I81" s="747">
        <v>2394271.1078212652</v>
      </c>
      <c r="J81" s="505">
        <v>49.74341150021875</v>
      </c>
      <c r="K81" s="505">
        <v>36.96307666426808</v>
      </c>
      <c r="M81" s="613"/>
      <c r="N81" s="612"/>
      <c r="O81" s="616"/>
      <c r="P81" s="616"/>
      <c r="Q81" s="616"/>
      <c r="R81" s="616"/>
      <c r="S81" s="616"/>
      <c r="T81" s="616"/>
      <c r="V81" s="618"/>
      <c r="W81" s="617"/>
      <c r="X81" s="619"/>
      <c r="Y81" s="620"/>
      <c r="Z81" s="620"/>
    </row>
    <row r="82" spans="1:26" s="135" customFormat="1" ht="10.5" customHeight="1">
      <c r="A82" s="495" t="s">
        <v>376</v>
      </c>
      <c r="B82" s="496" t="s">
        <v>104</v>
      </c>
      <c r="C82" s="497" t="s">
        <v>198</v>
      </c>
      <c r="D82" s="749">
        <v>2240020.003508784</v>
      </c>
      <c r="E82" s="750">
        <v>1807565.5662075123</v>
      </c>
      <c r="F82" s="751">
        <v>432454.4373012702</v>
      </c>
      <c r="G82" s="749">
        <v>3450309.1878266716</v>
      </c>
      <c r="H82" s="750">
        <v>2775067.6223814487</v>
      </c>
      <c r="I82" s="751">
        <v>675241.565445224</v>
      </c>
      <c r="J82" s="498">
        <v>56.20963686105157</v>
      </c>
      <c r="K82" s="498">
        <v>63.75369112938484</v>
      </c>
      <c r="M82" s="613"/>
      <c r="N82" s="613"/>
      <c r="O82" s="616"/>
      <c r="P82" s="616"/>
      <c r="Q82" s="616"/>
      <c r="R82" s="616"/>
      <c r="S82" s="616"/>
      <c r="T82" s="616"/>
      <c r="V82" s="618"/>
      <c r="W82" s="618"/>
      <c r="X82" s="621"/>
      <c r="Y82" s="620"/>
      <c r="Z82" s="620"/>
    </row>
    <row r="83" spans="1:26" s="135" customFormat="1" ht="10.5" customHeight="1">
      <c r="A83" s="506" t="s">
        <v>286</v>
      </c>
      <c r="B83" s="500" t="s">
        <v>105</v>
      </c>
      <c r="C83" s="365" t="s">
        <v>199</v>
      </c>
      <c r="D83" s="717">
        <v>1510516.9377017957</v>
      </c>
      <c r="E83" s="718">
        <v>983991.8098154115</v>
      </c>
      <c r="F83" s="744">
        <v>526525.127886385</v>
      </c>
      <c r="G83" s="717">
        <v>2283765.5286155846</v>
      </c>
      <c r="H83" s="718">
        <v>1486527.7112059263</v>
      </c>
      <c r="I83" s="744">
        <v>797237.8174096568</v>
      </c>
      <c r="J83" s="501">
        <v>51.947385215704266</v>
      </c>
      <c r="K83" s="501">
        <v>39.61640796969043</v>
      </c>
      <c r="M83" s="612"/>
      <c r="N83" s="613"/>
      <c r="O83" s="616"/>
      <c r="P83" s="616"/>
      <c r="Q83" s="616"/>
      <c r="R83" s="616"/>
      <c r="S83" s="616"/>
      <c r="T83" s="616"/>
      <c r="V83" s="617"/>
      <c r="W83" s="618"/>
      <c r="X83" s="621"/>
      <c r="Y83" s="620"/>
      <c r="Z83" s="620"/>
    </row>
    <row r="84" spans="1:26" s="135" customFormat="1" ht="10.5" customHeight="1">
      <c r="A84" s="502" t="s">
        <v>8</v>
      </c>
      <c r="B84" s="503"/>
      <c r="C84" s="504"/>
      <c r="D84" s="745">
        <v>3750536.9412105796</v>
      </c>
      <c r="E84" s="746">
        <v>2791557.3760229237</v>
      </c>
      <c r="F84" s="747">
        <v>958979.5651876552</v>
      </c>
      <c r="G84" s="745">
        <v>5734074.716442256</v>
      </c>
      <c r="H84" s="746">
        <v>4261595.333587375</v>
      </c>
      <c r="I84" s="747">
        <v>1472479.3828548808</v>
      </c>
      <c r="J84" s="505">
        <v>54.553117748600556</v>
      </c>
      <c r="K84" s="505">
        <v>54.14030135675462</v>
      </c>
      <c r="M84" s="613"/>
      <c r="N84" s="612"/>
      <c r="O84" s="616"/>
      <c r="P84" s="616"/>
      <c r="Q84" s="616"/>
      <c r="R84" s="616"/>
      <c r="S84" s="616"/>
      <c r="T84" s="616"/>
      <c r="V84" s="618"/>
      <c r="W84" s="617"/>
      <c r="X84" s="619"/>
      <c r="Y84" s="620"/>
      <c r="Z84" s="620"/>
    </row>
    <row r="85" spans="1:26" s="135" customFormat="1" ht="10.5" customHeight="1">
      <c r="A85" s="507" t="s">
        <v>377</v>
      </c>
      <c r="B85" s="508" t="s">
        <v>47</v>
      </c>
      <c r="C85" s="509" t="s">
        <v>143</v>
      </c>
      <c r="D85" s="749">
        <v>1806482.2630160605</v>
      </c>
      <c r="E85" s="750">
        <v>1374401.777348214</v>
      </c>
      <c r="F85" s="751">
        <v>432080.4856678475</v>
      </c>
      <c r="G85" s="749">
        <v>2972843.4072283665</v>
      </c>
      <c r="H85" s="750">
        <v>2174330.292655725</v>
      </c>
      <c r="I85" s="751">
        <v>798513.1145726426</v>
      </c>
      <c r="J85" s="498">
        <v>53.875480043582044</v>
      </c>
      <c r="K85" s="498">
        <v>36.14310298825583</v>
      </c>
      <c r="M85" s="613"/>
      <c r="N85" s="613"/>
      <c r="O85" s="616"/>
      <c r="P85" s="616"/>
      <c r="Q85" s="616"/>
      <c r="R85" s="616"/>
      <c r="S85" s="616"/>
      <c r="T85" s="616"/>
      <c r="V85" s="618"/>
      <c r="W85" s="618"/>
      <c r="X85" s="621"/>
      <c r="Y85" s="620"/>
      <c r="Z85" s="620"/>
    </row>
    <row r="86" spans="1:26" s="135" customFormat="1" ht="10.5" customHeight="1">
      <c r="A86" s="444" t="s">
        <v>281</v>
      </c>
      <c r="B86" s="510" t="s">
        <v>48</v>
      </c>
      <c r="C86" s="511" t="s">
        <v>144</v>
      </c>
      <c r="D86" s="717">
        <v>782663.2976150754</v>
      </c>
      <c r="E86" s="718">
        <v>566102.4320947966</v>
      </c>
      <c r="F86" s="744">
        <v>216560.8655202789</v>
      </c>
      <c r="G86" s="717">
        <v>1174479.743730104</v>
      </c>
      <c r="H86" s="718">
        <v>851389.2080334116</v>
      </c>
      <c r="I86" s="744">
        <v>323090.535696692</v>
      </c>
      <c r="J86" s="501">
        <v>53.72320398579723</v>
      </c>
      <c r="K86" s="501">
        <v>38.81750086050278</v>
      </c>
      <c r="M86" s="612"/>
      <c r="N86" s="613"/>
      <c r="O86" s="616"/>
      <c r="P86" s="616"/>
      <c r="Q86" s="616"/>
      <c r="R86" s="616"/>
      <c r="S86" s="616"/>
      <c r="T86" s="616"/>
      <c r="V86" s="617"/>
      <c r="W86" s="618"/>
      <c r="X86" s="621"/>
      <c r="Y86" s="620"/>
      <c r="Z86" s="620"/>
    </row>
    <row r="87" spans="1:26" s="135" customFormat="1" ht="10.5" customHeight="1">
      <c r="A87" s="1"/>
      <c r="B87" s="510" t="s">
        <v>49</v>
      </c>
      <c r="C87" s="511" t="s">
        <v>145</v>
      </c>
      <c r="D87" s="717">
        <v>235351.26350247167</v>
      </c>
      <c r="E87" s="718">
        <v>204179.7795904474</v>
      </c>
      <c r="F87" s="744">
        <v>31171.483912024152</v>
      </c>
      <c r="G87" s="717">
        <v>362092.84393084556</v>
      </c>
      <c r="H87" s="718">
        <v>313184.57614002837</v>
      </c>
      <c r="I87" s="744">
        <v>48908.267790817015</v>
      </c>
      <c r="J87" s="501">
        <v>46.03588977708736</v>
      </c>
      <c r="K87" s="501">
        <v>47.25820198128072</v>
      </c>
      <c r="M87" s="612"/>
      <c r="N87" s="613"/>
      <c r="O87" s="616"/>
      <c r="P87" s="616"/>
      <c r="Q87" s="616"/>
      <c r="R87" s="616"/>
      <c r="S87" s="616"/>
      <c r="T87" s="616"/>
      <c r="V87" s="617"/>
      <c r="W87" s="618"/>
      <c r="X87" s="621"/>
      <c r="Y87" s="620"/>
      <c r="Z87" s="620"/>
    </row>
    <row r="88" spans="1:26" s="135" customFormat="1" ht="10.5" customHeight="1">
      <c r="A88" s="502" t="s">
        <v>8</v>
      </c>
      <c r="B88" s="512"/>
      <c r="C88" s="513"/>
      <c r="D88" s="745">
        <v>2824496.8241336076</v>
      </c>
      <c r="E88" s="746">
        <v>2144683.989033458</v>
      </c>
      <c r="F88" s="747">
        <v>679812.8351001506</v>
      </c>
      <c r="G88" s="745">
        <v>4509415.994889316</v>
      </c>
      <c r="H88" s="746">
        <v>3338904.076829165</v>
      </c>
      <c r="I88" s="747">
        <v>1170511.9180601516</v>
      </c>
      <c r="J88" s="505">
        <v>53.024712264429105</v>
      </c>
      <c r="K88" s="505">
        <v>37.73216107043484</v>
      </c>
      <c r="M88" s="613"/>
      <c r="N88" s="612"/>
      <c r="O88" s="616"/>
      <c r="P88" s="616"/>
      <c r="Q88" s="616"/>
      <c r="R88" s="616"/>
      <c r="S88" s="616"/>
      <c r="T88" s="616"/>
      <c r="V88" s="618"/>
      <c r="W88" s="617"/>
      <c r="X88" s="619"/>
      <c r="Y88" s="620"/>
      <c r="Z88" s="620"/>
    </row>
    <row r="89" spans="1:26" s="135" customFormat="1" ht="10.5" customHeight="1">
      <c r="A89" s="495" t="s">
        <v>378</v>
      </c>
      <c r="B89" s="496" t="s">
        <v>74</v>
      </c>
      <c r="C89" s="497" t="s">
        <v>169</v>
      </c>
      <c r="D89" s="749">
        <v>408132.468600434</v>
      </c>
      <c r="E89" s="750">
        <v>331511.5594276584</v>
      </c>
      <c r="F89" s="751">
        <v>76620.90917277553</v>
      </c>
      <c r="G89" s="718">
        <v>601151.2110405801</v>
      </c>
      <c r="H89" s="718">
        <v>488956.5996445432</v>
      </c>
      <c r="I89" s="718">
        <v>112194.61139603662</v>
      </c>
      <c r="J89" s="498">
        <v>49.767574532262216</v>
      </c>
      <c r="K89" s="498">
        <v>59.63958691727663</v>
      </c>
      <c r="M89" s="613"/>
      <c r="N89" s="613"/>
      <c r="O89" s="616"/>
      <c r="P89" s="616"/>
      <c r="Q89" s="616"/>
      <c r="R89" s="616"/>
      <c r="S89" s="616"/>
      <c r="T89" s="616"/>
      <c r="V89" s="618"/>
      <c r="W89" s="618"/>
      <c r="X89" s="621"/>
      <c r="Y89" s="620"/>
      <c r="Z89" s="620"/>
    </row>
    <row r="90" spans="1:26" s="135" customFormat="1" ht="10.5" customHeight="1">
      <c r="A90" s="506" t="s">
        <v>281</v>
      </c>
      <c r="B90" s="500" t="s">
        <v>75</v>
      </c>
      <c r="C90" s="365" t="s">
        <v>170</v>
      </c>
      <c r="D90" s="717">
        <v>1435983.4887244946</v>
      </c>
      <c r="E90" s="718">
        <v>1142149.6825916215</v>
      </c>
      <c r="F90" s="744">
        <v>293833.8061328744</v>
      </c>
      <c r="G90" s="718">
        <v>2228420.76381284</v>
      </c>
      <c r="H90" s="718">
        <v>1759517.0031727161</v>
      </c>
      <c r="I90" s="718">
        <v>468903.76064012403</v>
      </c>
      <c r="J90" s="501">
        <v>55.62136928385936</v>
      </c>
      <c r="K90" s="501">
        <v>53.91549590220392</v>
      </c>
      <c r="M90" s="612"/>
      <c r="N90" s="613"/>
      <c r="O90" s="616"/>
      <c r="P90" s="616"/>
      <c r="Q90" s="616"/>
      <c r="R90" s="616"/>
      <c r="S90" s="616"/>
      <c r="T90" s="616"/>
      <c r="V90" s="617"/>
      <c r="W90" s="618"/>
      <c r="X90" s="621"/>
      <c r="Y90" s="620"/>
      <c r="Z90" s="620"/>
    </row>
    <row r="91" spans="1:26" s="135" customFormat="1" ht="10.5" customHeight="1">
      <c r="A91" s="502" t="s">
        <v>8</v>
      </c>
      <c r="B91" s="503"/>
      <c r="C91" s="504"/>
      <c r="D91" s="745">
        <v>1844115.9573249286</v>
      </c>
      <c r="E91" s="746">
        <v>1473661.2420192799</v>
      </c>
      <c r="F91" s="747">
        <v>370454.7153056499</v>
      </c>
      <c r="G91" s="745">
        <v>2829571.97485342</v>
      </c>
      <c r="H91" s="746">
        <v>2248473.6028172593</v>
      </c>
      <c r="I91" s="747">
        <v>581098.3720361607</v>
      </c>
      <c r="J91" s="505">
        <v>54.23238902983201</v>
      </c>
      <c r="K91" s="505">
        <v>55.13159652675005</v>
      </c>
      <c r="M91" s="613"/>
      <c r="N91" s="612"/>
      <c r="O91" s="616"/>
      <c r="P91" s="616"/>
      <c r="Q91" s="616"/>
      <c r="R91" s="616"/>
      <c r="S91" s="616"/>
      <c r="T91" s="616"/>
      <c r="V91" s="618"/>
      <c r="W91" s="617"/>
      <c r="X91" s="619"/>
      <c r="Y91" s="620"/>
      <c r="Z91" s="620"/>
    </row>
    <row r="92" spans="1:26" s="135" customFormat="1" ht="10.5" customHeight="1">
      <c r="A92" s="495" t="s">
        <v>287</v>
      </c>
      <c r="B92" s="496" t="s">
        <v>106</v>
      </c>
      <c r="C92" s="497" t="s">
        <v>200</v>
      </c>
      <c r="D92" s="749">
        <v>1705937.1190816152</v>
      </c>
      <c r="E92" s="750">
        <v>1564264.5444222346</v>
      </c>
      <c r="F92" s="751">
        <v>141672.57465938036</v>
      </c>
      <c r="G92" s="749">
        <v>2863116.3652607333</v>
      </c>
      <c r="H92" s="750">
        <v>2577195.593738385</v>
      </c>
      <c r="I92" s="751">
        <v>285920.771522349</v>
      </c>
      <c r="J92" s="498">
        <v>54.864998842804134</v>
      </c>
      <c r="K92" s="498">
        <v>53.29775255719592</v>
      </c>
      <c r="M92" s="613"/>
      <c r="N92" s="613"/>
      <c r="O92" s="616"/>
      <c r="P92" s="616"/>
      <c r="Q92" s="616"/>
      <c r="R92" s="616"/>
      <c r="S92" s="616"/>
      <c r="T92" s="616"/>
      <c r="V92" s="618"/>
      <c r="W92" s="618"/>
      <c r="X92" s="621"/>
      <c r="Y92" s="620"/>
      <c r="Z92" s="620"/>
    </row>
    <row r="93" spans="1:26" s="135" customFormat="1" ht="10.5" customHeight="1">
      <c r="A93" s="506" t="s">
        <v>288</v>
      </c>
      <c r="B93" s="500" t="s">
        <v>107</v>
      </c>
      <c r="C93" s="365" t="s">
        <v>201</v>
      </c>
      <c r="D93" s="717">
        <v>735202.5554896527</v>
      </c>
      <c r="E93" s="718">
        <v>637388.9773517186</v>
      </c>
      <c r="F93" s="744">
        <v>97813.57813793414</v>
      </c>
      <c r="G93" s="717">
        <v>1109311.8868810213</v>
      </c>
      <c r="H93" s="718">
        <v>941895.1240180733</v>
      </c>
      <c r="I93" s="744">
        <v>167416.76286294806</v>
      </c>
      <c r="J93" s="501">
        <v>53.013667486304605</v>
      </c>
      <c r="K93" s="501">
        <v>56.317774361605075</v>
      </c>
      <c r="M93" s="612"/>
      <c r="N93" s="613"/>
      <c r="O93" s="616"/>
      <c r="P93" s="616"/>
      <c r="Q93" s="616"/>
      <c r="R93" s="616"/>
      <c r="S93" s="616"/>
      <c r="T93" s="616"/>
      <c r="V93" s="617"/>
      <c r="W93" s="618"/>
      <c r="X93" s="621"/>
      <c r="Y93" s="620"/>
      <c r="Z93" s="620"/>
    </row>
    <row r="94" spans="1:26" s="135" customFormat="1" ht="10.5" customHeight="1">
      <c r="A94" s="499"/>
      <c r="B94" s="500" t="s">
        <v>108</v>
      </c>
      <c r="C94" s="365" t="s">
        <v>202</v>
      </c>
      <c r="D94" s="717">
        <v>181040.37014966735</v>
      </c>
      <c r="E94" s="718">
        <v>168563.82694069858</v>
      </c>
      <c r="F94" s="744">
        <v>12476.54320896871</v>
      </c>
      <c r="G94" s="717">
        <v>282607.9099143262</v>
      </c>
      <c r="H94" s="718">
        <v>260456.7693258428</v>
      </c>
      <c r="I94" s="744">
        <v>22151.14058848341</v>
      </c>
      <c r="J94" s="501">
        <v>57.25130453083027</v>
      </c>
      <c r="K94" s="501">
        <v>69.09712021723257</v>
      </c>
      <c r="M94" s="612"/>
      <c r="N94" s="613"/>
      <c r="O94" s="616"/>
      <c r="P94" s="616"/>
      <c r="Q94" s="616"/>
      <c r="R94" s="616"/>
      <c r="S94" s="616"/>
      <c r="T94" s="616"/>
      <c r="V94" s="617"/>
      <c r="W94" s="618"/>
      <c r="X94" s="621"/>
      <c r="Y94" s="620"/>
      <c r="Z94" s="620"/>
    </row>
    <row r="95" spans="1:26" s="135" customFormat="1" ht="10.5" customHeight="1">
      <c r="A95" s="499"/>
      <c r="B95" s="500" t="s">
        <v>109</v>
      </c>
      <c r="C95" s="365" t="s">
        <v>203</v>
      </c>
      <c r="D95" s="717">
        <v>502661.2469490966</v>
      </c>
      <c r="E95" s="718">
        <v>444687.6241136308</v>
      </c>
      <c r="F95" s="744">
        <v>57973.622835465874</v>
      </c>
      <c r="G95" s="717">
        <v>759139.0356533497</v>
      </c>
      <c r="H95" s="718">
        <v>660590.1170483709</v>
      </c>
      <c r="I95" s="744">
        <v>98548.91860497922</v>
      </c>
      <c r="J95" s="501">
        <v>52.599480870175576</v>
      </c>
      <c r="K95" s="501">
        <v>65.9100547949372</v>
      </c>
      <c r="M95" s="612"/>
      <c r="N95" s="613"/>
      <c r="O95" s="616"/>
      <c r="P95" s="616"/>
      <c r="Q95" s="616"/>
      <c r="R95" s="616"/>
      <c r="S95" s="616"/>
      <c r="T95" s="616"/>
      <c r="V95" s="617"/>
      <c r="W95" s="618"/>
      <c r="X95" s="621"/>
      <c r="Y95" s="620"/>
      <c r="Z95" s="620"/>
    </row>
    <row r="96" spans="1:26" s="135" customFormat="1" ht="10.5" customHeight="1">
      <c r="A96" s="499"/>
      <c r="B96" s="500" t="s">
        <v>110</v>
      </c>
      <c r="C96" s="365" t="s">
        <v>204</v>
      </c>
      <c r="D96" s="717">
        <v>651512.2067529397</v>
      </c>
      <c r="E96" s="718">
        <v>614755.0701536585</v>
      </c>
      <c r="F96" s="744">
        <v>36757.13659928098</v>
      </c>
      <c r="G96" s="717">
        <v>1166761.2351447444</v>
      </c>
      <c r="H96" s="718">
        <v>1088398.2161847285</v>
      </c>
      <c r="I96" s="744">
        <v>78363.01896001642</v>
      </c>
      <c r="J96" s="501">
        <v>49.85244234741478</v>
      </c>
      <c r="K96" s="501">
        <v>39.72090822258404</v>
      </c>
      <c r="M96" s="612"/>
      <c r="N96" s="613"/>
      <c r="O96" s="616"/>
      <c r="P96" s="616"/>
      <c r="Q96" s="616"/>
      <c r="R96" s="616"/>
      <c r="S96" s="616"/>
      <c r="T96" s="616"/>
      <c r="V96" s="617"/>
      <c r="W96" s="618"/>
      <c r="X96" s="621"/>
      <c r="Y96" s="620"/>
      <c r="Z96" s="620"/>
    </row>
    <row r="97" spans="1:26" s="135" customFormat="1" ht="10.5" customHeight="1">
      <c r="A97" s="502" t="s">
        <v>8</v>
      </c>
      <c r="B97" s="503"/>
      <c r="C97" s="504"/>
      <c r="D97" s="745">
        <v>3776353.4984229715</v>
      </c>
      <c r="E97" s="746">
        <v>3429660.0429819413</v>
      </c>
      <c r="F97" s="747">
        <v>346693.4554410301</v>
      </c>
      <c r="G97" s="745">
        <v>6180936.432854176</v>
      </c>
      <c r="H97" s="746">
        <v>5528535.820315401</v>
      </c>
      <c r="I97" s="747">
        <v>652400.6125387761</v>
      </c>
      <c r="J97" s="505">
        <v>53.4034707314213</v>
      </c>
      <c r="K97" s="505">
        <v>53.54831776982576</v>
      </c>
      <c r="M97" s="613"/>
      <c r="N97" s="612"/>
      <c r="O97" s="616"/>
      <c r="P97" s="616"/>
      <c r="Q97" s="616"/>
      <c r="R97" s="616"/>
      <c r="S97" s="616"/>
      <c r="T97" s="616"/>
      <c r="V97" s="618"/>
      <c r="W97" s="617"/>
      <c r="X97" s="619"/>
      <c r="Y97" s="620"/>
      <c r="Z97" s="620"/>
    </row>
    <row r="98" spans="1:26" s="135" customFormat="1" ht="10.5" customHeight="1">
      <c r="A98" s="507" t="s">
        <v>24</v>
      </c>
      <c r="B98" s="508" t="s">
        <v>111</v>
      </c>
      <c r="C98" s="509" t="s">
        <v>205</v>
      </c>
      <c r="D98" s="749">
        <v>341676.87503747817</v>
      </c>
      <c r="E98" s="750">
        <v>265446.9500002445</v>
      </c>
      <c r="F98" s="751">
        <v>76229.9250372337</v>
      </c>
      <c r="G98" s="749">
        <v>480556.72648810816</v>
      </c>
      <c r="H98" s="750">
        <v>376754.8580117079</v>
      </c>
      <c r="I98" s="751">
        <v>103801.86847640033</v>
      </c>
      <c r="J98" s="498">
        <v>49.72968161796404</v>
      </c>
      <c r="K98" s="498">
        <v>59.419042734740536</v>
      </c>
      <c r="M98" s="613"/>
      <c r="N98" s="613"/>
      <c r="O98" s="616"/>
      <c r="P98" s="616"/>
      <c r="Q98" s="616"/>
      <c r="R98" s="616"/>
      <c r="S98" s="616"/>
      <c r="T98" s="616"/>
      <c r="V98" s="618"/>
      <c r="W98" s="618"/>
      <c r="X98" s="621"/>
      <c r="Y98" s="620"/>
      <c r="Z98" s="620"/>
    </row>
    <row r="99" spans="1:26" s="135" customFormat="1" ht="10.5" customHeight="1">
      <c r="A99" s="444"/>
      <c r="B99" s="510" t="s">
        <v>112</v>
      </c>
      <c r="C99" s="511" t="s">
        <v>206</v>
      </c>
      <c r="D99" s="717">
        <v>762679.6084210136</v>
      </c>
      <c r="E99" s="718">
        <v>647750.6094375446</v>
      </c>
      <c r="F99" s="744">
        <v>114928.99898346906</v>
      </c>
      <c r="G99" s="717">
        <v>1166720.0810858328</v>
      </c>
      <c r="H99" s="718">
        <v>991083.1683135263</v>
      </c>
      <c r="I99" s="744">
        <v>175636.91277230546</v>
      </c>
      <c r="J99" s="501">
        <v>57.4991295919403</v>
      </c>
      <c r="K99" s="501">
        <v>62.832552791329675</v>
      </c>
      <c r="M99" s="612"/>
      <c r="N99" s="613"/>
      <c r="O99" s="616"/>
      <c r="P99" s="616"/>
      <c r="Q99" s="616"/>
      <c r="R99" s="616"/>
      <c r="S99" s="616"/>
      <c r="T99" s="616"/>
      <c r="V99" s="617"/>
      <c r="W99" s="618"/>
      <c r="X99" s="621"/>
      <c r="Y99" s="620"/>
      <c r="Z99" s="620"/>
    </row>
    <row r="100" spans="1:26" s="135" customFormat="1" ht="10.5" customHeight="1">
      <c r="A100" s="1"/>
      <c r="B100" s="510" t="s">
        <v>113</v>
      </c>
      <c r="C100" s="511" t="s">
        <v>207</v>
      </c>
      <c r="D100" s="717">
        <v>546250.0544260389</v>
      </c>
      <c r="E100" s="718">
        <v>413162.03171496803</v>
      </c>
      <c r="F100" s="744">
        <v>133088.02271107095</v>
      </c>
      <c r="G100" s="717">
        <v>857718.2929098647</v>
      </c>
      <c r="H100" s="718">
        <v>646155.7303170793</v>
      </c>
      <c r="I100" s="744">
        <v>211562.56259278525</v>
      </c>
      <c r="J100" s="501">
        <v>55.87697743928241</v>
      </c>
      <c r="K100" s="501">
        <v>51.791038858347015</v>
      </c>
      <c r="M100" s="612"/>
      <c r="N100" s="613"/>
      <c r="O100" s="616"/>
      <c r="P100" s="616"/>
      <c r="Q100" s="616"/>
      <c r="R100" s="616"/>
      <c r="S100" s="616"/>
      <c r="T100" s="616"/>
      <c r="V100" s="617"/>
      <c r="W100" s="618"/>
      <c r="X100" s="621"/>
      <c r="Y100" s="620"/>
      <c r="Z100" s="620"/>
    </row>
    <row r="101" spans="1:26" s="135" customFormat="1" ht="10.5" customHeight="1">
      <c r="A101" s="502" t="s">
        <v>8</v>
      </c>
      <c r="B101" s="512"/>
      <c r="C101" s="513"/>
      <c r="D101" s="745">
        <v>1650606.5378845306</v>
      </c>
      <c r="E101" s="746">
        <v>1326359.591152757</v>
      </c>
      <c r="F101" s="747">
        <v>324246.9467317737</v>
      </c>
      <c r="G101" s="745">
        <v>2504995.100483806</v>
      </c>
      <c r="H101" s="746">
        <v>2013993.7566423137</v>
      </c>
      <c r="I101" s="747">
        <v>491001.34384149103</v>
      </c>
      <c r="J101" s="505">
        <v>55.26857175528113</v>
      </c>
      <c r="K101" s="505">
        <v>58.39705760883563</v>
      </c>
      <c r="M101" s="613"/>
      <c r="N101" s="612"/>
      <c r="O101" s="616"/>
      <c r="P101" s="616"/>
      <c r="Q101" s="616"/>
      <c r="R101" s="616"/>
      <c r="S101" s="616"/>
      <c r="T101" s="616"/>
      <c r="V101" s="618"/>
      <c r="W101" s="617"/>
      <c r="X101" s="619"/>
      <c r="Y101" s="620"/>
      <c r="Z101" s="620"/>
    </row>
    <row r="102" spans="1:26" s="135" customFormat="1" ht="10.5" customHeight="1">
      <c r="A102" s="495" t="s">
        <v>379</v>
      </c>
      <c r="B102" s="496" t="s">
        <v>114</v>
      </c>
      <c r="C102" s="497" t="s">
        <v>208</v>
      </c>
      <c r="D102" s="749">
        <v>290499.10636266327</v>
      </c>
      <c r="E102" s="750">
        <v>261941.7863278617</v>
      </c>
      <c r="F102" s="751">
        <v>28557.320034801585</v>
      </c>
      <c r="G102" s="749">
        <v>441052.49807436514</v>
      </c>
      <c r="H102" s="750">
        <v>391416.25857484236</v>
      </c>
      <c r="I102" s="751">
        <v>49636.23949952259</v>
      </c>
      <c r="J102" s="252">
        <v>55.82212853176933</v>
      </c>
      <c r="K102" s="498">
        <v>68.01843413482439</v>
      </c>
      <c r="M102" s="613"/>
      <c r="N102" s="613"/>
      <c r="O102" s="616"/>
      <c r="P102" s="616"/>
      <c r="Q102" s="616"/>
      <c r="R102" s="616"/>
      <c r="S102" s="616"/>
      <c r="T102" s="616"/>
      <c r="V102" s="618"/>
      <c r="W102" s="618"/>
      <c r="X102" s="621"/>
      <c r="Y102" s="620"/>
      <c r="Z102" s="620"/>
    </row>
    <row r="103" spans="1:26" s="135" customFormat="1" ht="10.5" customHeight="1">
      <c r="A103" s="506" t="s">
        <v>229</v>
      </c>
      <c r="B103" s="500" t="s">
        <v>115</v>
      </c>
      <c r="C103" s="365" t="s">
        <v>209</v>
      </c>
      <c r="D103" s="717">
        <v>1198323.4090050498</v>
      </c>
      <c r="E103" s="718">
        <v>1072894.4323819368</v>
      </c>
      <c r="F103" s="744">
        <v>125428.97662311341</v>
      </c>
      <c r="G103" s="717">
        <v>2180068.7322608633</v>
      </c>
      <c r="H103" s="718">
        <v>1910458.7648900389</v>
      </c>
      <c r="I103" s="744">
        <v>269609.96737082367</v>
      </c>
      <c r="J103" s="252">
        <v>55.14141169220071</v>
      </c>
      <c r="K103" s="501">
        <v>34.66734309746664</v>
      </c>
      <c r="M103" s="612"/>
      <c r="N103" s="613"/>
      <c r="O103" s="616"/>
      <c r="P103" s="616"/>
      <c r="Q103" s="616"/>
      <c r="R103" s="616"/>
      <c r="S103" s="616"/>
      <c r="T103" s="616"/>
      <c r="V103" s="617"/>
      <c r="W103" s="618"/>
      <c r="X103" s="621"/>
      <c r="Y103" s="620"/>
      <c r="Z103" s="620"/>
    </row>
    <row r="104" spans="1:26" s="135" customFormat="1" ht="10.5" customHeight="1">
      <c r="A104" s="499"/>
      <c r="B104" s="500" t="s">
        <v>116</v>
      </c>
      <c r="C104" s="365" t="s">
        <v>210</v>
      </c>
      <c r="D104" s="717">
        <v>307406.23678434215</v>
      </c>
      <c r="E104" s="718">
        <v>284946.5197172115</v>
      </c>
      <c r="F104" s="744">
        <v>22459.717067130536</v>
      </c>
      <c r="G104" s="717">
        <v>456353.5609183419</v>
      </c>
      <c r="H104" s="718">
        <v>421754.4156962933</v>
      </c>
      <c r="I104" s="744">
        <v>34599.145222048595</v>
      </c>
      <c r="J104" s="252">
        <v>52.276015444420196</v>
      </c>
      <c r="K104" s="501">
        <v>69.69166022213464</v>
      </c>
      <c r="M104" s="612"/>
      <c r="N104" s="613"/>
      <c r="O104" s="616"/>
      <c r="P104" s="616"/>
      <c r="Q104" s="616"/>
      <c r="R104" s="616"/>
      <c r="S104" s="616"/>
      <c r="T104" s="616"/>
      <c r="V104" s="617"/>
      <c r="W104" s="618"/>
      <c r="X104" s="621"/>
      <c r="Y104" s="620"/>
      <c r="Z104" s="620"/>
    </row>
    <row r="105" spans="1:26" s="135" customFormat="1" ht="10.5" customHeight="1">
      <c r="A105" s="499"/>
      <c r="B105" s="500" t="s">
        <v>117</v>
      </c>
      <c r="C105" s="365" t="s">
        <v>211</v>
      </c>
      <c r="D105" s="717">
        <v>1059837.0023701813</v>
      </c>
      <c r="E105" s="718">
        <v>954248.9915094603</v>
      </c>
      <c r="F105" s="744">
        <v>105588.01086072101</v>
      </c>
      <c r="G105" s="717">
        <v>1509657.3271224303</v>
      </c>
      <c r="H105" s="718">
        <v>1356262.9269559598</v>
      </c>
      <c r="I105" s="744">
        <v>153394.4001664706</v>
      </c>
      <c r="J105" s="252">
        <v>51.59983160900372</v>
      </c>
      <c r="K105" s="501">
        <v>44.66238207162543</v>
      </c>
      <c r="M105" s="612"/>
      <c r="N105" s="613"/>
      <c r="O105" s="616"/>
      <c r="P105" s="616"/>
      <c r="Q105" s="616"/>
      <c r="R105" s="616"/>
      <c r="S105" s="616"/>
      <c r="T105" s="616"/>
      <c r="V105" s="617"/>
      <c r="W105" s="618"/>
      <c r="X105" s="621"/>
      <c r="Y105" s="620"/>
      <c r="Z105" s="620"/>
    </row>
    <row r="106" spans="1:26" s="135" customFormat="1" ht="10.5" customHeight="1">
      <c r="A106" s="502" t="s">
        <v>8</v>
      </c>
      <c r="B106" s="503"/>
      <c r="C106" s="504"/>
      <c r="D106" s="745">
        <v>2856065.7545222365</v>
      </c>
      <c r="E106" s="746">
        <v>2574031.7299364703</v>
      </c>
      <c r="F106" s="747">
        <v>282034.02458576654</v>
      </c>
      <c r="G106" s="745">
        <v>4587132.118376001</v>
      </c>
      <c r="H106" s="746">
        <v>4079892.366117134</v>
      </c>
      <c r="I106" s="747">
        <v>507239.7522588654</v>
      </c>
      <c r="J106" s="505">
        <v>53.737808665204476</v>
      </c>
      <c r="K106" s="505">
        <v>44.64790099178105</v>
      </c>
      <c r="M106" s="613"/>
      <c r="N106" s="612"/>
      <c r="O106" s="616"/>
      <c r="P106" s="616"/>
      <c r="Q106" s="616"/>
      <c r="R106" s="616"/>
      <c r="S106" s="616"/>
      <c r="T106" s="616"/>
      <c r="V106" s="618"/>
      <c r="W106" s="617"/>
      <c r="X106" s="619"/>
      <c r="Y106" s="620"/>
      <c r="Z106" s="620"/>
    </row>
    <row r="107" spans="1:26" s="135" customFormat="1" ht="10.5" customHeight="1">
      <c r="A107" s="495" t="s">
        <v>398</v>
      </c>
      <c r="B107" s="508" t="s">
        <v>118</v>
      </c>
      <c r="C107" s="509" t="s">
        <v>212</v>
      </c>
      <c r="D107" s="749">
        <v>363307.5212825574</v>
      </c>
      <c r="E107" s="750">
        <v>285059.7430268283</v>
      </c>
      <c r="F107" s="751">
        <v>78247.77825572903</v>
      </c>
      <c r="G107" s="749">
        <v>673868.7324506044</v>
      </c>
      <c r="H107" s="750">
        <v>511788.9251870496</v>
      </c>
      <c r="I107" s="751">
        <v>162079.8072635553</v>
      </c>
      <c r="J107" s="498">
        <v>46.84964001745481</v>
      </c>
      <c r="K107" s="498">
        <v>25.227335278737623</v>
      </c>
      <c r="M107" s="613"/>
      <c r="N107" s="613"/>
      <c r="O107" s="616"/>
      <c r="P107" s="616"/>
      <c r="Q107" s="616"/>
      <c r="R107" s="616"/>
      <c r="S107" s="616"/>
      <c r="T107" s="616"/>
      <c r="V107" s="618"/>
      <c r="W107" s="618"/>
      <c r="X107" s="621"/>
      <c r="Y107" s="620"/>
      <c r="Z107" s="620"/>
    </row>
    <row r="108" spans="1:26" s="135" customFormat="1" ht="10.5" customHeight="1">
      <c r="A108" s="506" t="s">
        <v>397</v>
      </c>
      <c r="B108" s="510" t="s">
        <v>119</v>
      </c>
      <c r="C108" s="511" t="s">
        <v>213</v>
      </c>
      <c r="D108" s="717">
        <v>465900.9395121071</v>
      </c>
      <c r="E108" s="718">
        <v>396943.4945729927</v>
      </c>
      <c r="F108" s="744">
        <v>68957.44493911439</v>
      </c>
      <c r="G108" s="717">
        <v>921111.5570400943</v>
      </c>
      <c r="H108" s="718">
        <v>766837.3919846001</v>
      </c>
      <c r="I108" s="744">
        <v>154274.1650554937</v>
      </c>
      <c r="J108" s="501">
        <v>46.24871771493722</v>
      </c>
      <c r="K108" s="501">
        <v>24.057386143885303</v>
      </c>
      <c r="M108" s="612"/>
      <c r="N108" s="613"/>
      <c r="O108" s="616"/>
      <c r="P108" s="616"/>
      <c r="Q108" s="616"/>
      <c r="R108" s="616"/>
      <c r="S108" s="616"/>
      <c r="T108" s="616"/>
      <c r="V108" s="617"/>
      <c r="W108" s="618"/>
      <c r="X108" s="621"/>
      <c r="Y108" s="620"/>
      <c r="Z108" s="620"/>
    </row>
    <row r="109" spans="1:26" s="135" customFormat="1" ht="10.5" customHeight="1">
      <c r="A109" s="1"/>
      <c r="B109" s="510" t="s">
        <v>120</v>
      </c>
      <c r="C109" s="511" t="s">
        <v>214</v>
      </c>
      <c r="D109" s="717">
        <v>3872502.7141802083</v>
      </c>
      <c r="E109" s="718">
        <v>1961318.2540917904</v>
      </c>
      <c r="F109" s="744">
        <v>1911184.4600884172</v>
      </c>
      <c r="G109" s="717">
        <v>8659243.50606148</v>
      </c>
      <c r="H109" s="718">
        <v>3853761.6699207127</v>
      </c>
      <c r="I109" s="744">
        <v>4805481.836140768</v>
      </c>
      <c r="J109" s="501">
        <v>58.82287672885066</v>
      </c>
      <c r="K109" s="501">
        <v>29.56146068053731</v>
      </c>
      <c r="M109" s="612"/>
      <c r="N109" s="613"/>
      <c r="O109" s="616"/>
      <c r="P109" s="616"/>
      <c r="Q109" s="616"/>
      <c r="R109" s="616"/>
      <c r="S109" s="616"/>
      <c r="T109" s="616"/>
      <c r="V109" s="617"/>
      <c r="W109" s="618"/>
      <c r="X109" s="621"/>
      <c r="Y109" s="620"/>
      <c r="Z109" s="620"/>
    </row>
    <row r="110" spans="1:26" s="135" customFormat="1" ht="10.5" customHeight="1">
      <c r="A110" s="1"/>
      <c r="B110" s="510" t="s">
        <v>121</v>
      </c>
      <c r="C110" s="511" t="s">
        <v>215</v>
      </c>
      <c r="D110" s="717">
        <v>3186853.357891644</v>
      </c>
      <c r="E110" s="718">
        <v>2341758.6408177326</v>
      </c>
      <c r="F110" s="744">
        <v>845094.7170739116</v>
      </c>
      <c r="G110" s="717">
        <v>5739925.72940927</v>
      </c>
      <c r="H110" s="718">
        <v>3994541.6374005037</v>
      </c>
      <c r="I110" s="744">
        <v>1745384.0920087714</v>
      </c>
      <c r="J110" s="501">
        <v>60.77943912504913</v>
      </c>
      <c r="K110" s="501">
        <v>43.880701403068386</v>
      </c>
      <c r="M110" s="612"/>
      <c r="N110" s="613"/>
      <c r="O110" s="616"/>
      <c r="P110" s="616"/>
      <c r="Q110" s="616"/>
      <c r="R110" s="616"/>
      <c r="S110" s="616"/>
      <c r="T110" s="616"/>
      <c r="V110" s="617"/>
      <c r="W110" s="618"/>
      <c r="X110" s="621"/>
      <c r="Y110" s="620"/>
      <c r="Z110" s="620"/>
    </row>
    <row r="111" spans="1:26" s="135" customFormat="1" ht="10.5" customHeight="1">
      <c r="A111" s="1"/>
      <c r="B111" s="510" t="s">
        <v>122</v>
      </c>
      <c r="C111" s="511" t="s">
        <v>216</v>
      </c>
      <c r="D111" s="717">
        <v>1682892.6383030016</v>
      </c>
      <c r="E111" s="718">
        <v>1301664.6608433137</v>
      </c>
      <c r="F111" s="744">
        <v>381227.97745968733</v>
      </c>
      <c r="G111" s="717">
        <v>3440572.901544539</v>
      </c>
      <c r="H111" s="718">
        <v>2426321.806380595</v>
      </c>
      <c r="I111" s="744">
        <v>1014251.0951639477</v>
      </c>
      <c r="J111" s="501">
        <v>55.89771511564857</v>
      </c>
      <c r="K111" s="501">
        <v>32.744801291465144</v>
      </c>
      <c r="M111" s="612"/>
      <c r="N111" s="613"/>
      <c r="O111" s="616"/>
      <c r="P111" s="616"/>
      <c r="Q111" s="616"/>
      <c r="R111" s="616"/>
      <c r="S111" s="616"/>
      <c r="T111" s="616"/>
      <c r="V111" s="617"/>
      <c r="W111" s="618"/>
      <c r="X111" s="621"/>
      <c r="Y111" s="620"/>
      <c r="Z111" s="620"/>
    </row>
    <row r="112" spans="1:26" s="135" customFormat="1" ht="10.5" customHeight="1">
      <c r="A112" s="499"/>
      <c r="B112" s="500" t="s">
        <v>123</v>
      </c>
      <c r="C112" s="511" t="s">
        <v>217</v>
      </c>
      <c r="D112" s="717">
        <v>1286879.9958068025</v>
      </c>
      <c r="E112" s="718">
        <v>877040.9050229143</v>
      </c>
      <c r="F112" s="744">
        <v>409839.09078388946</v>
      </c>
      <c r="G112" s="717">
        <v>2200139.607849675</v>
      </c>
      <c r="H112" s="718">
        <v>1404232.273869406</v>
      </c>
      <c r="I112" s="744">
        <v>795907.3339802693</v>
      </c>
      <c r="J112" s="501">
        <v>56.72925589111873</v>
      </c>
      <c r="K112" s="501">
        <v>35.02543796444162</v>
      </c>
      <c r="M112" s="612"/>
      <c r="N112" s="613"/>
      <c r="O112" s="616"/>
      <c r="P112" s="616"/>
      <c r="Q112" s="616"/>
      <c r="R112" s="616"/>
      <c r="S112" s="616"/>
      <c r="T112" s="616"/>
      <c r="V112" s="617"/>
      <c r="W112" s="618"/>
      <c r="X112" s="621"/>
      <c r="Y112" s="620"/>
      <c r="Z112" s="620"/>
    </row>
    <row r="113" spans="1:26" s="135" customFormat="1" ht="10.5" customHeight="1">
      <c r="A113" s="502" t="s">
        <v>8</v>
      </c>
      <c r="B113" s="503"/>
      <c r="C113" s="504"/>
      <c r="D113" s="745">
        <v>10858337.166976321</v>
      </c>
      <c r="E113" s="746">
        <v>7163785.698375572</v>
      </c>
      <c r="F113" s="747">
        <v>3694551.4686007486</v>
      </c>
      <c r="G113" s="745">
        <v>21634862.034355663</v>
      </c>
      <c r="H113" s="746">
        <v>12957483.704742867</v>
      </c>
      <c r="I113" s="747">
        <v>8677378.329612805</v>
      </c>
      <c r="J113" s="505">
        <v>57.622256376551306</v>
      </c>
      <c r="K113" s="505">
        <v>34.05304967788288</v>
      </c>
      <c r="M113" s="613"/>
      <c r="N113" s="612"/>
      <c r="O113" s="616"/>
      <c r="P113" s="616"/>
      <c r="Q113" s="616"/>
      <c r="R113" s="616"/>
      <c r="S113" s="616"/>
      <c r="T113" s="616"/>
      <c r="V113" s="618"/>
      <c r="W113" s="617"/>
      <c r="X113" s="619"/>
      <c r="Y113" s="620"/>
      <c r="Z113" s="620"/>
    </row>
    <row r="114" spans="1:26" s="135" customFormat="1" ht="10.5" customHeight="1">
      <c r="A114" s="495" t="s">
        <v>26</v>
      </c>
      <c r="B114" s="496" t="s">
        <v>124</v>
      </c>
      <c r="C114" s="497" t="s">
        <v>218</v>
      </c>
      <c r="D114" s="749">
        <v>776032.5510706857</v>
      </c>
      <c r="E114" s="750">
        <v>594689.718041419</v>
      </c>
      <c r="F114" s="751">
        <v>181342.8330292664</v>
      </c>
      <c r="G114" s="749">
        <v>1152403.4976394747</v>
      </c>
      <c r="H114" s="750">
        <v>875184.328940346</v>
      </c>
      <c r="I114" s="751">
        <v>277219.1686991291</v>
      </c>
      <c r="J114" s="252">
        <v>54.1123902484827</v>
      </c>
      <c r="K114" s="498">
        <v>52.878043982642595</v>
      </c>
      <c r="M114" s="613"/>
      <c r="N114" s="613"/>
      <c r="O114" s="616"/>
      <c r="P114" s="616"/>
      <c r="Q114" s="616"/>
      <c r="R114" s="616"/>
      <c r="S114" s="616"/>
      <c r="T114" s="616"/>
      <c r="V114" s="618"/>
      <c r="W114" s="618"/>
      <c r="X114" s="621"/>
      <c r="Y114" s="620"/>
      <c r="Z114" s="620"/>
    </row>
    <row r="115" spans="1:26" s="135" customFormat="1" ht="10.5" customHeight="1">
      <c r="A115" s="499"/>
      <c r="B115" s="500" t="s">
        <v>125</v>
      </c>
      <c r="C115" s="365" t="s">
        <v>219</v>
      </c>
      <c r="D115" s="717">
        <v>326403.37452392565</v>
      </c>
      <c r="E115" s="718">
        <v>262021.5162878434</v>
      </c>
      <c r="F115" s="744">
        <v>64381.85823608209</v>
      </c>
      <c r="G115" s="717">
        <v>513023.4064486735</v>
      </c>
      <c r="H115" s="718">
        <v>409941.45867942245</v>
      </c>
      <c r="I115" s="744">
        <v>103081.94776925123</v>
      </c>
      <c r="J115" s="252">
        <v>49.663429536843644</v>
      </c>
      <c r="K115" s="501">
        <v>41.27372465149132</v>
      </c>
      <c r="M115" s="612"/>
      <c r="N115" s="613"/>
      <c r="O115" s="616"/>
      <c r="P115" s="616"/>
      <c r="Q115" s="616"/>
      <c r="R115" s="616"/>
      <c r="S115" s="616"/>
      <c r="T115" s="616"/>
      <c r="V115" s="617"/>
      <c r="W115" s="618"/>
      <c r="X115" s="621"/>
      <c r="Y115" s="620"/>
      <c r="Z115" s="620"/>
    </row>
    <row r="116" spans="1:26" s="135" customFormat="1" ht="10.5" customHeight="1">
      <c r="A116" s="499"/>
      <c r="B116" s="500" t="s">
        <v>126</v>
      </c>
      <c r="C116" s="365" t="s">
        <v>266</v>
      </c>
      <c r="D116" s="717">
        <v>791891.4956592848</v>
      </c>
      <c r="E116" s="718">
        <v>622658.7003406828</v>
      </c>
      <c r="F116" s="744">
        <v>169232.79531860177</v>
      </c>
      <c r="G116" s="717">
        <v>1131444.49533163</v>
      </c>
      <c r="H116" s="718">
        <v>892732.2355804663</v>
      </c>
      <c r="I116" s="744">
        <v>238712.259751164</v>
      </c>
      <c r="J116" s="252">
        <v>53.98213906108502</v>
      </c>
      <c r="K116" s="501">
        <v>54.94163750040673</v>
      </c>
      <c r="M116" s="612"/>
      <c r="N116" s="613"/>
      <c r="O116" s="616"/>
      <c r="P116" s="616"/>
      <c r="Q116" s="616"/>
      <c r="R116" s="616"/>
      <c r="S116" s="616"/>
      <c r="T116" s="616"/>
      <c r="V116" s="617"/>
      <c r="W116" s="618"/>
      <c r="X116" s="621"/>
      <c r="Y116" s="620"/>
      <c r="Z116" s="620"/>
    </row>
    <row r="117" spans="1:26" s="135" customFormat="1" ht="10.5" customHeight="1">
      <c r="A117" s="499"/>
      <c r="B117" s="500" t="s">
        <v>127</v>
      </c>
      <c r="C117" s="365" t="s">
        <v>220</v>
      </c>
      <c r="D117" s="717">
        <v>1329962.513171705</v>
      </c>
      <c r="E117" s="718">
        <v>1083774.150005862</v>
      </c>
      <c r="F117" s="744">
        <v>246188.36316584222</v>
      </c>
      <c r="G117" s="717">
        <v>2285416.174245735</v>
      </c>
      <c r="H117" s="718">
        <v>1790177.1822244388</v>
      </c>
      <c r="I117" s="744">
        <v>495238.99202129716</v>
      </c>
      <c r="J117" s="252">
        <v>52.48587427693165</v>
      </c>
      <c r="K117" s="501">
        <v>48.415450077335514</v>
      </c>
      <c r="M117" s="612"/>
      <c r="N117" s="613"/>
      <c r="O117" s="616"/>
      <c r="P117" s="616"/>
      <c r="Q117" s="616"/>
      <c r="R117" s="616"/>
      <c r="S117" s="616"/>
      <c r="T117" s="616"/>
      <c r="V117" s="617"/>
      <c r="W117" s="618"/>
      <c r="X117" s="621"/>
      <c r="Y117" s="620"/>
      <c r="Z117" s="620"/>
    </row>
    <row r="118" spans="1:26" s="135" customFormat="1" ht="10.5" customHeight="1">
      <c r="A118" s="499"/>
      <c r="B118" s="500" t="s">
        <v>128</v>
      </c>
      <c r="C118" s="365" t="s">
        <v>221</v>
      </c>
      <c r="D118" s="717">
        <v>485979.92168275727</v>
      </c>
      <c r="E118" s="718">
        <v>420227.50843339844</v>
      </c>
      <c r="F118" s="744">
        <v>65752.41324935888</v>
      </c>
      <c r="G118" s="717">
        <v>735646.8386048955</v>
      </c>
      <c r="H118" s="718">
        <v>621725.4772240786</v>
      </c>
      <c r="I118" s="744">
        <v>113921.36138081715</v>
      </c>
      <c r="J118" s="252">
        <v>50.10247650079508</v>
      </c>
      <c r="K118" s="501">
        <v>63.466103883708925</v>
      </c>
      <c r="M118" s="612"/>
      <c r="N118" s="613"/>
      <c r="O118" s="616"/>
      <c r="P118" s="616"/>
      <c r="Q118" s="616"/>
      <c r="R118" s="616"/>
      <c r="S118" s="616"/>
      <c r="T118" s="616"/>
      <c r="V118" s="617"/>
      <c r="W118" s="618"/>
      <c r="X118" s="621"/>
      <c r="Y118" s="620"/>
      <c r="Z118" s="620"/>
    </row>
    <row r="119" spans="1:26" s="135" customFormat="1" ht="10.5" customHeight="1">
      <c r="A119" s="499"/>
      <c r="B119" s="500" t="s">
        <v>129</v>
      </c>
      <c r="C119" s="365" t="s">
        <v>222</v>
      </c>
      <c r="D119" s="717">
        <v>3225355.8615038637</v>
      </c>
      <c r="E119" s="718">
        <v>2526340.2781952135</v>
      </c>
      <c r="F119" s="744">
        <v>699015.5833086543</v>
      </c>
      <c r="G119" s="717">
        <v>4764710.8722607</v>
      </c>
      <c r="H119" s="718">
        <v>3678614.3420016286</v>
      </c>
      <c r="I119" s="744">
        <v>1086096.5302590672</v>
      </c>
      <c r="J119" s="252">
        <v>61.61630001585786</v>
      </c>
      <c r="K119" s="501">
        <v>62.84880681851246</v>
      </c>
      <c r="M119" s="612"/>
      <c r="N119" s="613"/>
      <c r="O119" s="616"/>
      <c r="P119" s="616"/>
      <c r="Q119" s="616"/>
      <c r="R119" s="616"/>
      <c r="S119" s="616"/>
      <c r="T119" s="616"/>
      <c r="V119" s="617"/>
      <c r="W119" s="618"/>
      <c r="X119" s="621"/>
      <c r="Y119" s="620"/>
      <c r="Z119" s="620"/>
    </row>
    <row r="120" spans="1:26" s="135" customFormat="1" ht="10.5" customHeight="1">
      <c r="A120" s="499"/>
      <c r="B120" s="500" t="s">
        <v>130</v>
      </c>
      <c r="C120" s="365" t="s">
        <v>223</v>
      </c>
      <c r="D120" s="717">
        <v>1396227.2383215057</v>
      </c>
      <c r="E120" s="718">
        <v>1025282.0228505867</v>
      </c>
      <c r="F120" s="744">
        <v>370945.2154709189</v>
      </c>
      <c r="G120" s="717">
        <v>3482899.203568798</v>
      </c>
      <c r="H120" s="718">
        <v>2275792.9299416305</v>
      </c>
      <c r="I120" s="744">
        <v>1207106.273627168</v>
      </c>
      <c r="J120" s="252">
        <v>58.832950342901945</v>
      </c>
      <c r="K120" s="501">
        <v>21.306609129709166</v>
      </c>
      <c r="M120" s="612"/>
      <c r="N120" s="613"/>
      <c r="O120" s="616"/>
      <c r="P120" s="616"/>
      <c r="Q120" s="616"/>
      <c r="R120" s="616"/>
      <c r="S120" s="616"/>
      <c r="T120" s="616"/>
      <c r="V120" s="617"/>
      <c r="W120" s="618"/>
      <c r="X120" s="621"/>
      <c r="Y120" s="620"/>
      <c r="Z120" s="620"/>
    </row>
    <row r="121" spans="1:26" s="135" customFormat="1" ht="10.5" customHeight="1">
      <c r="A121" s="499"/>
      <c r="B121" s="500" t="s">
        <v>131</v>
      </c>
      <c r="C121" s="365" t="s">
        <v>224</v>
      </c>
      <c r="D121" s="717">
        <v>2126151.3263568394</v>
      </c>
      <c r="E121" s="718">
        <v>1516569.4777028451</v>
      </c>
      <c r="F121" s="744">
        <v>609581.8486539932</v>
      </c>
      <c r="G121" s="717">
        <v>4432599.076986247</v>
      </c>
      <c r="H121" s="718">
        <v>2989938.628631437</v>
      </c>
      <c r="I121" s="744">
        <v>1442660.4483548068</v>
      </c>
      <c r="J121" s="252">
        <v>59.45151100488179</v>
      </c>
      <c r="K121" s="501">
        <v>27.781445248119102</v>
      </c>
      <c r="M121" s="612"/>
      <c r="N121" s="613"/>
      <c r="O121" s="616"/>
      <c r="P121" s="616"/>
      <c r="Q121" s="616"/>
      <c r="R121" s="616"/>
      <c r="S121" s="616"/>
      <c r="T121" s="616"/>
      <c r="V121" s="617"/>
      <c r="W121" s="618"/>
      <c r="X121" s="621"/>
      <c r="Y121" s="620"/>
      <c r="Z121" s="620"/>
    </row>
    <row r="122" spans="1:26" s="135" customFormat="1" ht="10.5" customHeight="1">
      <c r="A122" s="502" t="s">
        <v>8</v>
      </c>
      <c r="B122" s="503"/>
      <c r="C122" s="504"/>
      <c r="D122" s="745">
        <v>10458004.282290567</v>
      </c>
      <c r="E122" s="746">
        <v>8051563.371857851</v>
      </c>
      <c r="F122" s="747">
        <v>2406440.9104327178</v>
      </c>
      <c r="G122" s="745">
        <v>18498143.565086152</v>
      </c>
      <c r="H122" s="746">
        <v>13534106.583223449</v>
      </c>
      <c r="I122" s="747">
        <v>4964036.981862701</v>
      </c>
      <c r="J122" s="505">
        <v>57.41367592019472</v>
      </c>
      <c r="K122" s="505">
        <v>43.16227221487603</v>
      </c>
      <c r="M122" s="613"/>
      <c r="N122" s="612"/>
      <c r="O122" s="616"/>
      <c r="P122" s="616"/>
      <c r="Q122" s="616"/>
      <c r="R122" s="616"/>
      <c r="S122" s="616"/>
      <c r="T122" s="616"/>
      <c r="V122" s="618"/>
      <c r="W122" s="617"/>
      <c r="X122" s="619"/>
      <c r="Y122" s="620"/>
      <c r="Z122" s="620"/>
    </row>
    <row r="123" spans="1:27" s="196" customFormat="1" ht="10.5" customHeight="1">
      <c r="A123" s="898" t="s">
        <v>459</v>
      </c>
      <c r="B123" s="925"/>
      <c r="C123" s="899"/>
      <c r="D123" s="726">
        <v>109334977.26137348</v>
      </c>
      <c r="E123" s="727">
        <v>75987309.7742484</v>
      </c>
      <c r="F123" s="757">
        <v>33347667.487125058</v>
      </c>
      <c r="G123" s="726">
        <v>197877864.43887827</v>
      </c>
      <c r="H123" s="727">
        <v>125886282.01469679</v>
      </c>
      <c r="I123" s="757">
        <v>71991582.4241815</v>
      </c>
      <c r="J123" s="514">
        <v>59.627493340284374</v>
      </c>
      <c r="K123" s="514">
        <v>42.23208926061183</v>
      </c>
      <c r="M123" s="613"/>
      <c r="N123" s="612"/>
      <c r="O123" s="616"/>
      <c r="P123" s="616"/>
      <c r="Q123" s="616"/>
      <c r="R123" s="616"/>
      <c r="S123" s="616"/>
      <c r="T123" s="616"/>
      <c r="V123" s="618"/>
      <c r="W123" s="617"/>
      <c r="X123" s="619"/>
      <c r="Y123" s="620"/>
      <c r="Z123" s="620"/>
      <c r="AA123" s="135"/>
    </row>
    <row r="124" spans="1:9" ht="12.75">
      <c r="A124" s="710" t="s">
        <v>411</v>
      </c>
      <c r="D124" s="228"/>
      <c r="E124" s="228"/>
      <c r="F124" s="228"/>
      <c r="G124" s="228"/>
      <c r="H124" s="228"/>
      <c r="I124" s="228"/>
    </row>
    <row r="125" spans="4:9" ht="12.75">
      <c r="D125" s="228"/>
      <c r="E125" s="228"/>
      <c r="F125" s="228"/>
      <c r="G125" s="228"/>
      <c r="H125" s="228"/>
      <c r="I125" s="228"/>
    </row>
    <row r="126" spans="4:9" ht="12.75">
      <c r="D126" s="229"/>
      <c r="E126" s="230"/>
      <c r="F126" s="230"/>
      <c r="G126" s="228"/>
      <c r="H126" s="228"/>
      <c r="I126" s="231"/>
    </row>
    <row r="127" spans="4:9" ht="12.75">
      <c r="D127" s="228"/>
      <c r="E127" s="228"/>
      <c r="F127" s="228"/>
      <c r="G127" s="228"/>
      <c r="H127" s="228"/>
      <c r="I127" s="228"/>
    </row>
    <row r="128" spans="4:9" ht="12.75">
      <c r="D128" s="228"/>
      <c r="E128" s="228"/>
      <c r="F128" s="228"/>
      <c r="H128" s="228"/>
      <c r="I128" s="228"/>
    </row>
    <row r="129" spans="4:9" ht="12.75">
      <c r="D129" s="228"/>
      <c r="E129" s="228"/>
      <c r="F129" s="228"/>
      <c r="G129" s="228"/>
      <c r="H129" s="228"/>
      <c r="I129" s="228"/>
    </row>
    <row r="130" spans="4:9" ht="12.75">
      <c r="D130" s="228"/>
      <c r="E130" s="228"/>
      <c r="F130" s="228"/>
      <c r="G130" s="228"/>
      <c r="H130" s="228"/>
      <c r="I130" s="228"/>
    </row>
    <row r="131" spans="4:9" ht="12.75">
      <c r="D131" s="228"/>
      <c r="E131" s="228"/>
      <c r="F131" s="228"/>
      <c r="G131" s="228"/>
      <c r="H131" s="228"/>
      <c r="I131" s="228"/>
    </row>
    <row r="132" spans="4:9" ht="12.75">
      <c r="D132" s="228"/>
      <c r="E132" s="228"/>
      <c r="F132" s="228"/>
      <c r="G132" s="228"/>
      <c r="H132" s="228"/>
      <c r="I132" s="228"/>
    </row>
    <row r="133" spans="4:9" ht="12.75">
      <c r="D133" s="228"/>
      <c r="E133" s="228"/>
      <c r="F133" s="228"/>
      <c r="G133" s="228"/>
      <c r="H133" s="228"/>
      <c r="I133" s="228"/>
    </row>
    <row r="134" spans="4:9" ht="12.75">
      <c r="D134" s="228"/>
      <c r="E134" s="228"/>
      <c r="F134" s="228"/>
      <c r="G134" s="228"/>
      <c r="H134" s="228"/>
      <c r="I134" s="228"/>
    </row>
    <row r="135" spans="4:9" ht="12.75">
      <c r="D135" s="228"/>
      <c r="E135" s="228"/>
      <c r="F135" s="228"/>
      <c r="G135" s="228"/>
      <c r="H135" s="228"/>
      <c r="I135" s="228"/>
    </row>
    <row r="136" spans="4:9" ht="12.75">
      <c r="D136" s="228"/>
      <c r="E136" s="228"/>
      <c r="F136" s="228"/>
      <c r="G136" s="228"/>
      <c r="H136" s="228"/>
      <c r="I136" s="228"/>
    </row>
    <row r="137" spans="4:9" ht="12.75">
      <c r="D137" s="228"/>
      <c r="E137" s="228"/>
      <c r="F137" s="228"/>
      <c r="G137" s="228"/>
      <c r="H137" s="228"/>
      <c r="I137" s="228"/>
    </row>
    <row r="138" spans="4:9" ht="12.75">
      <c r="D138" s="228"/>
      <c r="E138" s="228"/>
      <c r="F138" s="228"/>
      <c r="G138" s="228"/>
      <c r="H138" s="228"/>
      <c r="I138" s="228"/>
    </row>
    <row r="139" spans="4:9" ht="12.75">
      <c r="D139" s="228"/>
      <c r="E139" s="228"/>
      <c r="F139" s="228"/>
      <c r="G139" s="228"/>
      <c r="H139" s="228"/>
      <c r="I139" s="228"/>
    </row>
    <row r="140" spans="4:9" ht="12.75">
      <c r="D140" s="228"/>
      <c r="E140" s="228"/>
      <c r="F140" s="228"/>
      <c r="G140" s="228"/>
      <c r="H140" s="228"/>
      <c r="I140" s="228"/>
    </row>
    <row r="141" spans="4:9" ht="12.75">
      <c r="D141" s="228"/>
      <c r="E141" s="228"/>
      <c r="F141" s="228"/>
      <c r="G141" s="228"/>
      <c r="H141" s="228"/>
      <c r="I141" s="228"/>
    </row>
    <row r="142" spans="4:9" ht="12.75">
      <c r="D142" s="228"/>
      <c r="E142" s="228"/>
      <c r="F142" s="228"/>
      <c r="G142" s="228"/>
      <c r="H142" s="228"/>
      <c r="I142" s="228"/>
    </row>
    <row r="143" spans="4:9" ht="12.75">
      <c r="D143" s="228"/>
      <c r="E143" s="228"/>
      <c r="F143" s="228"/>
      <c r="G143" s="228"/>
      <c r="H143" s="228"/>
      <c r="I143" s="228"/>
    </row>
    <row r="144" spans="4:9" ht="12.75">
      <c r="D144" s="228"/>
      <c r="E144" s="228"/>
      <c r="F144" s="228"/>
      <c r="G144" s="228"/>
      <c r="H144" s="228"/>
      <c r="I144" s="228"/>
    </row>
    <row r="145" spans="4:9" ht="12.75">
      <c r="D145" s="228"/>
      <c r="E145" s="228"/>
      <c r="F145" s="228"/>
      <c r="G145" s="228"/>
      <c r="H145" s="228"/>
      <c r="I145" s="228"/>
    </row>
    <row r="146" spans="4:9" ht="12.75">
      <c r="D146" s="228"/>
      <c r="E146" s="228"/>
      <c r="F146" s="228"/>
      <c r="G146" s="228"/>
      <c r="H146" s="228"/>
      <c r="I146" s="228"/>
    </row>
    <row r="147" spans="4:9" ht="12.75">
      <c r="D147" s="228"/>
      <c r="E147" s="228"/>
      <c r="F147" s="228"/>
      <c r="G147" s="228"/>
      <c r="H147" s="228"/>
      <c r="I147" s="228"/>
    </row>
    <row r="148" spans="4:9" ht="12.75">
      <c r="D148" s="228"/>
      <c r="E148" s="228"/>
      <c r="F148" s="228"/>
      <c r="G148" s="228"/>
      <c r="H148" s="228"/>
      <c r="I148" s="228"/>
    </row>
    <row r="149" spans="4:9" ht="12.75">
      <c r="D149" s="228"/>
      <c r="E149" s="228"/>
      <c r="F149" s="228"/>
      <c r="G149" s="228"/>
      <c r="H149" s="228"/>
      <c r="I149" s="228"/>
    </row>
    <row r="150" spans="4:9" ht="12.75">
      <c r="D150" s="228"/>
      <c r="E150" s="228"/>
      <c r="F150" s="228"/>
      <c r="G150" s="228"/>
      <c r="H150" s="228"/>
      <c r="I150" s="228"/>
    </row>
    <row r="151" spans="4:9" ht="12.75">
      <c r="D151" s="228"/>
      <c r="E151" s="228"/>
      <c r="F151" s="228"/>
      <c r="G151" s="228"/>
      <c r="H151" s="228"/>
      <c r="I151" s="228"/>
    </row>
    <row r="152" spans="4:9" ht="12.75">
      <c r="D152" s="228"/>
      <c r="E152" s="228"/>
      <c r="F152" s="228"/>
      <c r="G152" s="228"/>
      <c r="H152" s="228"/>
      <c r="I152" s="228"/>
    </row>
    <row r="153" spans="4:9" ht="12.75">
      <c r="D153" s="228"/>
      <c r="E153" s="228"/>
      <c r="F153" s="228"/>
      <c r="G153" s="228"/>
      <c r="H153" s="228"/>
      <c r="I153" s="228"/>
    </row>
    <row r="154" spans="4:9" ht="12.75">
      <c r="D154" s="228"/>
      <c r="E154" s="228"/>
      <c r="F154" s="228"/>
      <c r="G154" s="228"/>
      <c r="H154" s="228"/>
      <c r="I154" s="228"/>
    </row>
    <row r="155" spans="4:9" ht="12.75">
      <c r="D155" s="228"/>
      <c r="E155" s="228"/>
      <c r="F155" s="228"/>
      <c r="G155" s="228"/>
      <c r="H155" s="228"/>
      <c r="I155" s="228"/>
    </row>
    <row r="156" spans="4:9" ht="12.75">
      <c r="D156" s="232"/>
      <c r="E156" s="232"/>
      <c r="F156" s="232"/>
      <c r="G156" s="232"/>
      <c r="H156" s="232"/>
      <c r="I156" s="232"/>
    </row>
    <row r="157" spans="4:9" ht="12.75">
      <c r="D157" s="232"/>
      <c r="E157" s="232"/>
      <c r="F157" s="232"/>
      <c r="G157" s="232"/>
      <c r="H157" s="232"/>
      <c r="I157" s="232"/>
    </row>
    <row r="158" spans="4:9" ht="12.75">
      <c r="D158" s="232"/>
      <c r="E158" s="232"/>
      <c r="F158" s="232"/>
      <c r="G158" s="232"/>
      <c r="H158" s="232"/>
      <c r="I158" s="232"/>
    </row>
    <row r="159" spans="4:9" ht="12.75">
      <c r="D159" s="232"/>
      <c r="E159" s="232"/>
      <c r="F159" s="232"/>
      <c r="G159" s="232"/>
      <c r="H159" s="232"/>
      <c r="I159" s="232"/>
    </row>
  </sheetData>
  <sheetProtection/>
  <mergeCells count="7">
    <mergeCell ref="A123:C123"/>
    <mergeCell ref="J3:J4"/>
    <mergeCell ref="K3:K4"/>
    <mergeCell ref="A3:A4"/>
    <mergeCell ref="B3:C4"/>
    <mergeCell ref="D3:F3"/>
    <mergeCell ref="G3:I3"/>
  </mergeCells>
  <hyperlinks>
    <hyperlink ref="K1" location="Sommaire!A1" display="Sommaire"/>
  </hyperlinks>
  <printOptions/>
  <pageMargins left="0" right="0" top="0.984251968503937" bottom="0.984251968503937" header="0.5118110236220472" footer="0.5118110236220472"/>
  <pageSetup fitToHeight="0" fitToWidth="1" horizontalDpi="600" verticalDpi="600" orientation="portrait" paperSize="9" scale="82" r:id="rId1"/>
  <headerFooter alignWithMargins="0">
    <oddFooter>&amp;C&amp;F
&amp;A&amp;R&amp;D</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K279"/>
  <sheetViews>
    <sheetView showGridLines="0" zoomScalePageLayoutView="0" workbookViewId="0" topLeftCell="A1">
      <selection activeCell="H35" sqref="H35:J36"/>
    </sheetView>
  </sheetViews>
  <sheetFormatPr defaultColWidth="11.421875" defaultRowHeight="10.5" customHeight="1"/>
  <cols>
    <col min="1" max="1" width="27.00390625" style="119" customWidth="1"/>
    <col min="2" max="2" width="14.00390625" style="181" customWidth="1"/>
    <col min="3" max="3" width="10.28125" style="182" customWidth="1"/>
    <col min="4" max="4" width="14.00390625" style="58" customWidth="1"/>
    <col min="5" max="5" width="10.421875" style="56" customWidth="1"/>
    <col min="6" max="6" width="13.00390625" style="72" customWidth="1"/>
    <col min="10" max="10" width="14.28125" style="0" bestFit="1" customWidth="1"/>
    <col min="11" max="11" width="15.28125" style="0" bestFit="1" customWidth="1"/>
  </cols>
  <sheetData>
    <row r="1" spans="1:6" s="321" customFormat="1" ht="14.25" customHeight="1">
      <c r="A1" s="237" t="s">
        <v>430</v>
      </c>
      <c r="B1" s="331"/>
      <c r="C1" s="332"/>
      <c r="D1" s="331"/>
      <c r="E1" s="332"/>
      <c r="F1" s="333"/>
    </row>
    <row r="2" spans="1:6" s="326" customFormat="1" ht="10.5" customHeight="1">
      <c r="A2" s="41"/>
      <c r="B2" s="334"/>
      <c r="C2" s="335"/>
      <c r="D2" s="334"/>
      <c r="E2" s="335"/>
      <c r="F2" s="322" t="s">
        <v>363</v>
      </c>
    </row>
    <row r="3" spans="4:6" ht="10.5" customHeight="1">
      <c r="D3" s="181"/>
      <c r="E3" s="182"/>
      <c r="F3" s="183"/>
    </row>
    <row r="4" spans="1:6" s="6" customFormat="1" ht="45" customHeight="1">
      <c r="A4" s="411"/>
      <c r="B4" s="73" t="s">
        <v>270</v>
      </c>
      <c r="C4" s="410" t="s">
        <v>488</v>
      </c>
      <c r="D4" s="59" t="s">
        <v>271</v>
      </c>
      <c r="E4" s="410" t="s">
        <v>461</v>
      </c>
      <c r="F4" s="77" t="s">
        <v>460</v>
      </c>
    </row>
    <row r="5" spans="1:11" s="41" customFormat="1" ht="18" customHeight="1">
      <c r="A5" s="481" t="s">
        <v>272</v>
      </c>
      <c r="B5" s="774">
        <v>75987309.77424839</v>
      </c>
      <c r="C5" s="799">
        <f aca="true" t="shared" si="0" ref="C5:C36">B5/B$54*100</f>
        <v>69.49954321808202</v>
      </c>
      <c r="D5" s="776">
        <v>125886282.0146968</v>
      </c>
      <c r="E5" s="777">
        <f aca="true" t="shared" si="1" ref="E5:E36">D5/D$54*100</f>
        <v>63.61817294302836</v>
      </c>
      <c r="F5" s="775">
        <f aca="true" t="shared" si="2" ref="F5:F45">D5/B5</f>
        <v>1.6566750736233966</v>
      </c>
      <c r="I5" s="622"/>
      <c r="J5" s="387"/>
      <c r="K5" s="387"/>
    </row>
    <row r="6" spans="1:11" s="41" customFormat="1" ht="18" customHeight="1">
      <c r="A6" s="483" t="s">
        <v>404</v>
      </c>
      <c r="B6" s="778">
        <v>33347667.487125054</v>
      </c>
      <c r="C6" s="803">
        <f t="shared" si="0"/>
        <v>30.50045678191798</v>
      </c>
      <c r="D6" s="780">
        <v>71991582.4241815</v>
      </c>
      <c r="E6" s="781">
        <f t="shared" si="1"/>
        <v>36.38182705697165</v>
      </c>
      <c r="F6" s="779">
        <f t="shared" si="2"/>
        <v>2.158819127364041</v>
      </c>
      <c r="I6" s="622"/>
      <c r="J6" s="622"/>
      <c r="K6" s="622"/>
    </row>
    <row r="7" spans="1:11" s="45" customFormat="1" ht="12" customHeight="1">
      <c r="A7" s="42" t="s">
        <v>289</v>
      </c>
      <c r="B7" s="782">
        <v>23160286.221650124</v>
      </c>
      <c r="C7" s="806">
        <f t="shared" si="0"/>
        <v>21.182870113270088</v>
      </c>
      <c r="D7" s="784">
        <v>48312727.36296921</v>
      </c>
      <c r="E7" s="785">
        <f t="shared" si="1"/>
        <v>24.41542792063654</v>
      </c>
      <c r="F7" s="783">
        <f t="shared" si="2"/>
        <v>2.0860159887750744</v>
      </c>
      <c r="I7" s="624"/>
      <c r="J7" s="623"/>
      <c r="K7" s="623"/>
    </row>
    <row r="8" spans="1:11" s="48" customFormat="1" ht="12" customHeight="1">
      <c r="A8" s="148" t="s">
        <v>290</v>
      </c>
      <c r="B8" s="786">
        <v>3203377.5991951</v>
      </c>
      <c r="C8" s="809">
        <f t="shared" si="0"/>
        <v>2.9298744824697645</v>
      </c>
      <c r="D8" s="788">
        <v>6379711.953886454</v>
      </c>
      <c r="E8" s="789">
        <f t="shared" si="1"/>
        <v>3.2240654971577474</v>
      </c>
      <c r="F8" s="787">
        <f t="shared" si="2"/>
        <v>1.991557896730457</v>
      </c>
      <c r="I8" s="625"/>
      <c r="J8" s="623"/>
      <c r="K8" s="623"/>
    </row>
    <row r="9" spans="1:11" s="48" customFormat="1" ht="12" customHeight="1">
      <c r="A9" s="148" t="s">
        <v>292</v>
      </c>
      <c r="B9" s="786">
        <v>208257.30518732703</v>
      </c>
      <c r="C9" s="809">
        <f t="shared" si="0"/>
        <v>0.19047637856042388</v>
      </c>
      <c r="D9" s="788">
        <v>469112.9561385236</v>
      </c>
      <c r="E9" s="789">
        <f t="shared" si="1"/>
        <v>0.23707197238497896</v>
      </c>
      <c r="F9" s="787">
        <f t="shared" si="2"/>
        <v>2.25256422921903</v>
      </c>
      <c r="I9" s="625"/>
      <c r="J9" s="623"/>
      <c r="K9" s="623"/>
    </row>
    <row r="10" spans="1:11" s="48" customFormat="1" ht="12" customHeight="1">
      <c r="A10" s="148" t="s">
        <v>293</v>
      </c>
      <c r="B10" s="786">
        <v>2855427.6888236734</v>
      </c>
      <c r="C10" s="809">
        <f t="shared" si="0"/>
        <v>2.6116323982924143</v>
      </c>
      <c r="D10" s="788">
        <v>5300251.00918133</v>
      </c>
      <c r="E10" s="789">
        <f t="shared" si="1"/>
        <v>2.6785467006182</v>
      </c>
      <c r="F10" s="787">
        <f t="shared" si="2"/>
        <v>1.8562021479047959</v>
      </c>
      <c r="I10" s="625"/>
      <c r="J10" s="623"/>
      <c r="K10" s="623"/>
    </row>
    <row r="11" spans="1:11" s="48" customFormat="1" ht="12" customHeight="1">
      <c r="A11" s="148" t="s">
        <v>353</v>
      </c>
      <c r="B11" s="786">
        <v>33369.86808755223</v>
      </c>
      <c r="C11" s="809">
        <f t="shared" si="0"/>
        <v>0.03052076190383162</v>
      </c>
      <c r="D11" s="788">
        <v>74004.54243950307</v>
      </c>
      <c r="E11" s="789">
        <f t="shared" si="1"/>
        <v>0.03739910103101099</v>
      </c>
      <c r="F11" s="787">
        <f t="shared" si="2"/>
        <v>2.2177055733435322</v>
      </c>
      <c r="I11" s="625"/>
      <c r="J11" s="623"/>
      <c r="K11" s="623"/>
    </row>
    <row r="12" spans="1:11" s="48" customFormat="1" ht="12" customHeight="1">
      <c r="A12" s="148" t="s">
        <v>354</v>
      </c>
      <c r="B12" s="786">
        <v>10672.373945750547</v>
      </c>
      <c r="C12" s="809">
        <f t="shared" si="0"/>
        <v>0.00976117086505395</v>
      </c>
      <c r="D12" s="788">
        <v>27282.726374674072</v>
      </c>
      <c r="E12" s="789">
        <f t="shared" si="1"/>
        <v>0.01378765960105726</v>
      </c>
      <c r="F12" s="787">
        <f t="shared" si="2"/>
        <v>2.556387783388842</v>
      </c>
      <c r="I12" s="625"/>
      <c r="J12" s="623"/>
      <c r="K12" s="623"/>
    </row>
    <row r="13" spans="1:11" s="48" customFormat="1" ht="12" customHeight="1">
      <c r="A13" s="148" t="s">
        <v>355</v>
      </c>
      <c r="B13" s="786">
        <v>21448.451610466444</v>
      </c>
      <c r="C13" s="809">
        <f t="shared" si="0"/>
        <v>0.019617191266425485</v>
      </c>
      <c r="D13" s="788">
        <v>49105.498536378574</v>
      </c>
      <c r="E13" s="789">
        <f t="shared" si="1"/>
        <v>0.024816064533355914</v>
      </c>
      <c r="F13" s="787">
        <f t="shared" si="2"/>
        <v>2.2894658984341794</v>
      </c>
      <c r="I13" s="625"/>
      <c r="J13" s="623"/>
      <c r="K13" s="623"/>
    </row>
    <row r="14" spans="1:11" s="48" customFormat="1" ht="12" customHeight="1">
      <c r="A14" s="148" t="s">
        <v>294</v>
      </c>
      <c r="B14" s="786">
        <v>214672.6707693866</v>
      </c>
      <c r="C14" s="809">
        <f t="shared" si="0"/>
        <v>0.1963440027578691</v>
      </c>
      <c r="D14" s="788">
        <v>486648.0601494886</v>
      </c>
      <c r="E14" s="789">
        <f t="shared" si="1"/>
        <v>0.2459335517539949</v>
      </c>
      <c r="F14" s="787">
        <f t="shared" si="2"/>
        <v>2.266930664277584</v>
      </c>
      <c r="I14" s="625"/>
      <c r="J14" s="623"/>
      <c r="K14" s="623"/>
    </row>
    <row r="15" spans="1:11" s="48" customFormat="1" ht="12" customHeight="1">
      <c r="A15" s="148" t="s">
        <v>295</v>
      </c>
      <c r="B15" s="786">
        <v>1875660.4445051926</v>
      </c>
      <c r="C15" s="809">
        <f t="shared" si="0"/>
        <v>1.7155172950933038</v>
      </c>
      <c r="D15" s="788">
        <v>4131000.5007917937</v>
      </c>
      <c r="E15" s="789">
        <f t="shared" si="1"/>
        <v>2.0876516494182207</v>
      </c>
      <c r="F15" s="787">
        <f t="shared" si="2"/>
        <v>2.2024244915404023</v>
      </c>
      <c r="I15" s="625"/>
      <c r="J15" s="623"/>
      <c r="K15" s="623"/>
    </row>
    <row r="16" spans="1:11" s="48" customFormat="1" ht="12" customHeight="1">
      <c r="A16" s="148" t="s">
        <v>356</v>
      </c>
      <c r="B16" s="786">
        <v>13646.06770756036</v>
      </c>
      <c r="C16" s="809">
        <f t="shared" si="0"/>
        <v>0.012480971825638574</v>
      </c>
      <c r="D16" s="788">
        <v>31813.0167046555</v>
      </c>
      <c r="E16" s="789">
        <f t="shared" si="1"/>
        <v>0.016077097251310842</v>
      </c>
      <c r="F16" s="787">
        <f t="shared" si="2"/>
        <v>2.3312955340995463</v>
      </c>
      <c r="I16" s="625"/>
      <c r="J16" s="623"/>
      <c r="K16" s="623"/>
    </row>
    <row r="17" spans="1:11" s="48" customFormat="1" ht="12" customHeight="1">
      <c r="A17" s="148" t="s">
        <v>296</v>
      </c>
      <c r="B17" s="786">
        <v>117250.4207700674</v>
      </c>
      <c r="C17" s="809">
        <f t="shared" si="0"/>
        <v>0.10723962606199798</v>
      </c>
      <c r="D17" s="788">
        <v>284583.9058852308</v>
      </c>
      <c r="E17" s="789">
        <f t="shared" si="1"/>
        <v>0.14381795896788385</v>
      </c>
      <c r="F17" s="787">
        <f t="shared" si="2"/>
        <v>2.4271461374395478</v>
      </c>
      <c r="I17" s="625"/>
      <c r="J17" s="623"/>
      <c r="K17" s="623"/>
    </row>
    <row r="18" spans="1:11" s="48" customFormat="1" ht="12" customHeight="1">
      <c r="A18" s="148" t="s">
        <v>297</v>
      </c>
      <c r="B18" s="786">
        <v>93532.16771178466</v>
      </c>
      <c r="C18" s="809">
        <f t="shared" si="0"/>
        <v>0.08554642810066994</v>
      </c>
      <c r="D18" s="788">
        <v>232775.83094704963</v>
      </c>
      <c r="E18" s="789">
        <f t="shared" si="1"/>
        <v>0.11763611438153096</v>
      </c>
      <c r="F18" s="787">
        <f t="shared" si="2"/>
        <v>2.4887248594979465</v>
      </c>
      <c r="I18" s="625"/>
      <c r="J18" s="623"/>
      <c r="K18" s="623"/>
    </row>
    <row r="19" spans="1:11" s="48" customFormat="1" ht="12" customHeight="1">
      <c r="A19" s="148" t="s">
        <v>298</v>
      </c>
      <c r="B19" s="786">
        <v>67169.61167015761</v>
      </c>
      <c r="C19" s="809">
        <f t="shared" si="0"/>
        <v>0.061434696702395264</v>
      </c>
      <c r="D19" s="788">
        <v>140749.67786010032</v>
      </c>
      <c r="E19" s="789">
        <f t="shared" si="1"/>
        <v>0.07112957189993119</v>
      </c>
      <c r="F19" s="787">
        <f t="shared" si="2"/>
        <v>2.095436825677424</v>
      </c>
      <c r="I19" s="625"/>
      <c r="J19" s="623"/>
      <c r="K19" s="623"/>
    </row>
    <row r="20" spans="1:11" s="48" customFormat="1" ht="12" customHeight="1">
      <c r="A20" s="148" t="s">
        <v>299</v>
      </c>
      <c r="B20" s="786">
        <v>197838.62470878178</v>
      </c>
      <c r="C20" s="809">
        <f t="shared" si="0"/>
        <v>0.18094724091434503</v>
      </c>
      <c r="D20" s="788">
        <v>500975.83419536025</v>
      </c>
      <c r="E20" s="789">
        <f t="shared" si="1"/>
        <v>0.25317426768071105</v>
      </c>
      <c r="F20" s="787">
        <f t="shared" si="2"/>
        <v>2.532244827989459</v>
      </c>
      <c r="I20" s="625"/>
      <c r="J20" s="623"/>
      <c r="K20" s="623"/>
    </row>
    <row r="21" spans="1:11" s="48" customFormat="1" ht="12" customHeight="1">
      <c r="A21" s="148" t="s">
        <v>300</v>
      </c>
      <c r="B21" s="786">
        <v>16643.358214028765</v>
      </c>
      <c r="C21" s="809">
        <f t="shared" si="0"/>
        <v>0.015222354850124103</v>
      </c>
      <c r="D21" s="788">
        <v>38365.04945625615</v>
      </c>
      <c r="E21" s="789">
        <f t="shared" si="1"/>
        <v>0.019388247172086585</v>
      </c>
      <c r="F21" s="787">
        <f t="shared" si="2"/>
        <v>2.305126703571042</v>
      </c>
      <c r="I21" s="625"/>
      <c r="J21" s="623"/>
      <c r="K21" s="623"/>
    </row>
    <row r="22" spans="1:11" s="48" customFormat="1" ht="12" customHeight="1">
      <c r="A22" s="148" t="s">
        <v>301</v>
      </c>
      <c r="B22" s="786">
        <v>2346024.9848790457</v>
      </c>
      <c r="C22" s="809">
        <f t="shared" si="0"/>
        <v>2.1457222964163587</v>
      </c>
      <c r="D22" s="788">
        <v>5176437.6323509095</v>
      </c>
      <c r="E22" s="789">
        <f t="shared" si="1"/>
        <v>2.6159760956738234</v>
      </c>
      <c r="F22" s="787">
        <f t="shared" si="2"/>
        <v>2.2064716555513546</v>
      </c>
      <c r="I22" s="625"/>
      <c r="J22" s="623"/>
      <c r="K22" s="623"/>
    </row>
    <row r="23" spans="1:11" s="48" customFormat="1" ht="12" customHeight="1">
      <c r="A23" s="148" t="s">
        <v>357</v>
      </c>
      <c r="B23" s="786">
        <v>12192.406053563554</v>
      </c>
      <c r="C23" s="809">
        <f t="shared" si="0"/>
        <v>0.011151423230661763</v>
      </c>
      <c r="D23" s="788">
        <v>29335.243696766727</v>
      </c>
      <c r="E23" s="789">
        <f t="shared" si="1"/>
        <v>0.014824924344091035</v>
      </c>
      <c r="F23" s="787">
        <f t="shared" si="2"/>
        <v>2.406025813764029</v>
      </c>
      <c r="I23" s="625"/>
      <c r="J23" s="623"/>
      <c r="K23" s="623"/>
    </row>
    <row r="24" spans="1:11" s="152" customFormat="1" ht="12" customHeight="1">
      <c r="A24" s="149" t="s">
        <v>381</v>
      </c>
      <c r="B24" s="790">
        <v>29677.657982409146</v>
      </c>
      <c r="C24" s="812">
        <f t="shared" si="0"/>
        <v>0.027143791242085765</v>
      </c>
      <c r="D24" s="792">
        <v>58752.66138499903</v>
      </c>
      <c r="E24" s="793">
        <f t="shared" si="1"/>
        <v>0.029691376320238643</v>
      </c>
      <c r="F24" s="791">
        <f t="shared" si="2"/>
        <v>1.9796933241775185</v>
      </c>
      <c r="I24" s="625"/>
      <c r="J24" s="623"/>
      <c r="K24" s="623"/>
    </row>
    <row r="25" spans="1:11" s="48" customFormat="1" ht="12" customHeight="1">
      <c r="A25" s="148" t="s">
        <v>302</v>
      </c>
      <c r="B25" s="786">
        <v>165420.3408645946</v>
      </c>
      <c r="C25" s="809">
        <f t="shared" si="0"/>
        <v>0.15129681736627143</v>
      </c>
      <c r="D25" s="788">
        <v>321534.23067006713</v>
      </c>
      <c r="E25" s="789">
        <f t="shared" si="1"/>
        <v>0.16249125771689563</v>
      </c>
      <c r="F25" s="787">
        <f t="shared" si="2"/>
        <v>1.9437405883068524</v>
      </c>
      <c r="I25" s="625"/>
      <c r="J25" s="623"/>
      <c r="K25" s="623"/>
    </row>
    <row r="26" spans="1:11" s="48" customFormat="1" ht="12" customHeight="1">
      <c r="A26" s="148" t="s">
        <v>358</v>
      </c>
      <c r="B26" s="786">
        <v>14352.40862051561</v>
      </c>
      <c r="C26" s="809">
        <f t="shared" si="0"/>
        <v>0.013127005629868203</v>
      </c>
      <c r="D26" s="788">
        <v>38066.02401809689</v>
      </c>
      <c r="E26" s="789">
        <f t="shared" si="1"/>
        <v>0.01923713100807946</v>
      </c>
      <c r="F26" s="787">
        <f t="shared" si="2"/>
        <v>2.6522394271637846</v>
      </c>
      <c r="I26" s="625"/>
      <c r="J26" s="623"/>
      <c r="K26" s="623"/>
    </row>
    <row r="27" spans="1:11" s="48" customFormat="1" ht="12" customHeight="1">
      <c r="A27" s="148" t="s">
        <v>303</v>
      </c>
      <c r="B27" s="786">
        <v>207632.40015977822</v>
      </c>
      <c r="C27" s="809">
        <f t="shared" si="0"/>
        <v>0.18990482767780473</v>
      </c>
      <c r="D27" s="788">
        <v>512673.6394446203</v>
      </c>
      <c r="E27" s="789">
        <f t="shared" si="1"/>
        <v>0.2590858966961299</v>
      </c>
      <c r="F27" s="787">
        <f t="shared" si="2"/>
        <v>2.469140842422018</v>
      </c>
      <c r="I27" s="625"/>
      <c r="J27" s="623"/>
      <c r="K27" s="623"/>
    </row>
    <row r="28" spans="1:11" s="48" customFormat="1" ht="12" customHeight="1">
      <c r="A28" s="148" t="s">
        <v>304</v>
      </c>
      <c r="B28" s="786">
        <v>1677361.103365899</v>
      </c>
      <c r="C28" s="809">
        <f t="shared" si="0"/>
        <v>1.534148673535681</v>
      </c>
      <c r="D28" s="788">
        <v>3064652.721089953</v>
      </c>
      <c r="E28" s="789">
        <f t="shared" si="1"/>
        <v>1.5487597512639326</v>
      </c>
      <c r="F28" s="787">
        <f t="shared" si="2"/>
        <v>1.8270679550993683</v>
      </c>
      <c r="I28" s="625"/>
      <c r="J28" s="623"/>
      <c r="K28" s="623"/>
    </row>
    <row r="29" spans="1:11" s="48" customFormat="1" ht="12" customHeight="1">
      <c r="A29" s="148" t="s">
        <v>305</v>
      </c>
      <c r="B29" s="786">
        <v>277033.6821923325</v>
      </c>
      <c r="C29" s="809">
        <f t="shared" si="0"/>
        <v>0.25338065560672574</v>
      </c>
      <c r="D29" s="788">
        <v>560542.6715446434</v>
      </c>
      <c r="E29" s="789">
        <f t="shared" si="1"/>
        <v>0.2832770977866436</v>
      </c>
      <c r="F29" s="787">
        <f t="shared" si="2"/>
        <v>2.0233737179852476</v>
      </c>
      <c r="I29" s="625"/>
      <c r="J29" s="623"/>
      <c r="K29" s="623"/>
    </row>
    <row r="30" spans="1:11" s="48" customFormat="1" ht="12" customHeight="1">
      <c r="A30" s="148" t="s">
        <v>306</v>
      </c>
      <c r="B30" s="786">
        <v>303496.39168928703</v>
      </c>
      <c r="C30" s="809">
        <f t="shared" si="0"/>
        <v>0.27758398939779005</v>
      </c>
      <c r="D30" s="788">
        <v>634048.6446030746</v>
      </c>
      <c r="E30" s="789">
        <f t="shared" si="1"/>
        <v>0.3204242406805049</v>
      </c>
      <c r="F30" s="787">
        <f t="shared" si="2"/>
        <v>2.0891472253554824</v>
      </c>
      <c r="I30" s="625"/>
      <c r="J30" s="623"/>
      <c r="K30" s="623"/>
    </row>
    <row r="31" spans="1:11" s="48" customFormat="1" ht="12" customHeight="1">
      <c r="A31" s="148" t="s">
        <v>395</v>
      </c>
      <c r="B31" s="786">
        <v>126758.16741050103</v>
      </c>
      <c r="C31" s="809">
        <f t="shared" si="0"/>
        <v>0.11593560504199506</v>
      </c>
      <c r="D31" s="788">
        <v>256994.12917305325</v>
      </c>
      <c r="E31" s="789">
        <f t="shared" si="1"/>
        <v>0.1298751277217443</v>
      </c>
      <c r="F31" s="787">
        <f t="shared" si="2"/>
        <v>2.0274364518129118</v>
      </c>
      <c r="I31" s="625"/>
      <c r="J31" s="623"/>
      <c r="K31" s="623"/>
    </row>
    <row r="32" spans="1:11" s="152" customFormat="1" ht="12" customHeight="1">
      <c r="A32" s="149" t="s">
        <v>359</v>
      </c>
      <c r="B32" s="790">
        <v>149396.8192775328</v>
      </c>
      <c r="C32" s="812">
        <f t="shared" si="0"/>
        <v>0.13664137773622848</v>
      </c>
      <c r="D32" s="792">
        <v>326227.7913399884</v>
      </c>
      <c r="E32" s="793">
        <f t="shared" si="1"/>
        <v>0.1648632060311908</v>
      </c>
      <c r="F32" s="791">
        <f t="shared" si="2"/>
        <v>2.1836327769064394</v>
      </c>
      <c r="I32" s="625"/>
      <c r="J32" s="623"/>
      <c r="K32" s="623"/>
    </row>
    <row r="33" spans="1:11" s="48" customFormat="1" ht="12" customHeight="1">
      <c r="A33" s="148" t="s">
        <v>307</v>
      </c>
      <c r="B33" s="786">
        <v>5417535.326918469</v>
      </c>
      <c r="C33" s="809">
        <f t="shared" si="0"/>
        <v>4.954988296167516</v>
      </c>
      <c r="D33" s="788">
        <v>11290870.887935048</v>
      </c>
      <c r="E33" s="789">
        <f t="shared" si="1"/>
        <v>5.7059797567315265</v>
      </c>
      <c r="F33" s="787">
        <f t="shared" si="2"/>
        <v>2.0841342430815994</v>
      </c>
      <c r="I33" s="625"/>
      <c r="J33" s="623"/>
      <c r="K33" s="623"/>
    </row>
    <row r="34" spans="1:11" s="48" customFormat="1" ht="12" customHeight="1">
      <c r="A34" s="148" t="s">
        <v>308</v>
      </c>
      <c r="B34" s="786">
        <v>864765.2311403514</v>
      </c>
      <c r="C34" s="809">
        <f t="shared" si="0"/>
        <v>0.7909319165751189</v>
      </c>
      <c r="D34" s="788">
        <v>2308554.263301528</v>
      </c>
      <c r="E34" s="789">
        <f t="shared" si="1"/>
        <v>1.1666561441058043</v>
      </c>
      <c r="F34" s="787">
        <f t="shared" si="2"/>
        <v>2.6695734057869975</v>
      </c>
      <c r="I34" s="625"/>
      <c r="J34" s="623"/>
      <c r="K34" s="623"/>
    </row>
    <row r="35" spans="1:11" s="48" customFormat="1" ht="12" customHeight="1">
      <c r="A35" s="148" t="s">
        <v>309</v>
      </c>
      <c r="B35" s="790">
        <v>37605.363009297886</v>
      </c>
      <c r="C35" s="809">
        <f t="shared" si="0"/>
        <v>0.03439463193868825</v>
      </c>
      <c r="D35" s="792">
        <v>83744.01385425293</v>
      </c>
      <c r="E35" s="789">
        <f t="shared" si="1"/>
        <v>0.04232106208126189</v>
      </c>
      <c r="F35" s="787">
        <f t="shared" si="2"/>
        <v>2.2269167786931696</v>
      </c>
      <c r="H35" s="864"/>
      <c r="I35" s="859"/>
      <c r="J35" s="864"/>
      <c r="K35" s="623"/>
    </row>
    <row r="36" spans="1:11" s="152" customFormat="1" ht="12" customHeight="1">
      <c r="A36" s="149" t="s">
        <v>360</v>
      </c>
      <c r="B36" s="786">
        <v>18390.528234879708</v>
      </c>
      <c r="C36" s="812">
        <f t="shared" si="0"/>
        <v>0.01682035218328694</v>
      </c>
      <c r="D36" s="788">
        <v>38459.292703678046</v>
      </c>
      <c r="E36" s="793">
        <f t="shared" si="1"/>
        <v>0.019435874150318406</v>
      </c>
      <c r="F36" s="791">
        <f t="shared" si="2"/>
        <v>2.091255466536065</v>
      </c>
      <c r="H36" s="865"/>
      <c r="I36" s="859"/>
      <c r="J36" s="865"/>
      <c r="K36" s="623"/>
    </row>
    <row r="37" spans="1:11" s="152" customFormat="1" ht="12" customHeight="1">
      <c r="A37" s="149" t="s">
        <v>310</v>
      </c>
      <c r="B37" s="790">
        <v>307835.667163776</v>
      </c>
      <c r="C37" s="812">
        <f aca="true" t="shared" si="3" ref="C37:C54">B37/B$54*100</f>
        <v>0.28155277924270455</v>
      </c>
      <c r="D37" s="792">
        <v>744446.324857662</v>
      </c>
      <c r="E37" s="793">
        <f aca="true" t="shared" si="4" ref="E37:E54">D37/D$54*100</f>
        <v>0.3762150592077018</v>
      </c>
      <c r="F37" s="791">
        <f t="shared" si="2"/>
        <v>2.4183238145097676</v>
      </c>
      <c r="I37" s="625"/>
      <c r="J37" s="623"/>
      <c r="K37" s="623"/>
    </row>
    <row r="38" spans="1:11" s="48" customFormat="1" ht="12" customHeight="1">
      <c r="A38" s="148" t="s">
        <v>311</v>
      </c>
      <c r="B38" s="786">
        <v>1527996.0213640553</v>
      </c>
      <c r="C38" s="809">
        <f t="shared" si="3"/>
        <v>1.3975363233590534</v>
      </c>
      <c r="D38" s="788">
        <v>3073804.400913989</v>
      </c>
      <c r="E38" s="789">
        <f t="shared" si="4"/>
        <v>1.5533846646416807</v>
      </c>
      <c r="F38" s="787">
        <f t="shared" si="2"/>
        <v>2.0116573328312577</v>
      </c>
      <c r="I38" s="625"/>
      <c r="J38" s="623"/>
      <c r="K38" s="623"/>
    </row>
    <row r="39" spans="1:11" s="152" customFormat="1" ht="12" customHeight="1">
      <c r="A39" s="148" t="s">
        <v>312</v>
      </c>
      <c r="B39" s="786">
        <v>145890.9672275031</v>
      </c>
      <c r="C39" s="809">
        <f t="shared" si="3"/>
        <v>0.13343485395230825</v>
      </c>
      <c r="D39" s="788">
        <v>359423.9034960528</v>
      </c>
      <c r="E39" s="789">
        <f t="shared" si="4"/>
        <v>0.18163926749223322</v>
      </c>
      <c r="F39" s="787">
        <f t="shared" si="2"/>
        <v>2.463647409613546</v>
      </c>
      <c r="I39" s="625"/>
      <c r="J39" s="623"/>
      <c r="K39" s="623"/>
    </row>
    <row r="40" spans="1:11" s="48" customFormat="1" ht="12" customHeight="1">
      <c r="A40" s="155" t="s">
        <v>291</v>
      </c>
      <c r="B40" s="794">
        <v>601954.1011895015</v>
      </c>
      <c r="C40" s="828">
        <f t="shared" si="3"/>
        <v>0.5505594973056839</v>
      </c>
      <c r="D40" s="796">
        <v>1287778.324044029</v>
      </c>
      <c r="E40" s="797">
        <f t="shared" si="4"/>
        <v>0.6507945331307159</v>
      </c>
      <c r="F40" s="795">
        <f>D40/B40</f>
        <v>2.1393297620188867</v>
      </c>
      <c r="I40" s="625"/>
      <c r="J40" s="623"/>
      <c r="K40" s="623"/>
    </row>
    <row r="41" spans="1:11" s="45" customFormat="1" ht="12" customHeight="1">
      <c r="A41" s="42" t="s">
        <v>393</v>
      </c>
      <c r="B41" s="782">
        <v>4751065.962520344</v>
      </c>
      <c r="C41" s="806">
        <f t="shared" si="3"/>
        <v>4.345421823395605</v>
      </c>
      <c r="D41" s="784">
        <v>11738541.942373939</v>
      </c>
      <c r="E41" s="785">
        <f t="shared" si="4"/>
        <v>5.932215801732492</v>
      </c>
      <c r="F41" s="783">
        <f t="shared" si="2"/>
        <v>2.4707175263352648</v>
      </c>
      <c r="I41" s="624"/>
      <c r="J41" s="614"/>
      <c r="K41" s="614"/>
    </row>
    <row r="42" spans="1:11" s="48" customFormat="1" ht="12" customHeight="1">
      <c r="A42" s="148" t="s">
        <v>313</v>
      </c>
      <c r="B42" s="786">
        <v>475215.4559540012</v>
      </c>
      <c r="C42" s="809">
        <v>0.41655905827659484</v>
      </c>
      <c r="D42" s="788">
        <v>1127693.63876575</v>
      </c>
      <c r="E42" s="789">
        <f t="shared" si="4"/>
        <v>0.5698937786515675</v>
      </c>
      <c r="F42" s="787">
        <f t="shared" si="2"/>
        <v>2.3730154914719477</v>
      </c>
      <c r="I42" s="625"/>
      <c r="J42" s="614"/>
      <c r="K42" s="614"/>
    </row>
    <row r="43" spans="1:11" s="48" customFormat="1" ht="12" customHeight="1">
      <c r="A43" s="148" t="s">
        <v>0</v>
      </c>
      <c r="B43" s="786">
        <v>3190692.0587252327</v>
      </c>
      <c r="C43" s="809">
        <v>2.4785318563079746</v>
      </c>
      <c r="D43" s="788">
        <v>7717413.321532005</v>
      </c>
      <c r="E43" s="789">
        <f t="shared" si="4"/>
        <v>3.900089251223856</v>
      </c>
      <c r="F43" s="787">
        <f>D43/B43</f>
        <v>2.4187270910171503</v>
      </c>
      <c r="I43" s="625"/>
      <c r="J43" s="614"/>
      <c r="K43" s="614"/>
    </row>
    <row r="44" spans="1:11" s="152" customFormat="1" ht="12" customHeight="1">
      <c r="A44" s="155" t="s">
        <v>394</v>
      </c>
      <c r="B44" s="794">
        <v>1085158.44784111</v>
      </c>
      <c r="C44" s="828">
        <v>0.8965948910667935</v>
      </c>
      <c r="D44" s="796">
        <v>2893434.982076183</v>
      </c>
      <c r="E44" s="797">
        <f t="shared" si="4"/>
        <v>1.4622327718570687</v>
      </c>
      <c r="F44" s="795">
        <f>D44/B44</f>
        <v>2.6663709689885238</v>
      </c>
      <c r="I44" s="625"/>
      <c r="J44" s="614"/>
      <c r="K44" s="614"/>
    </row>
    <row r="45" spans="1:11" s="45" customFormat="1" ht="12" customHeight="1">
      <c r="A45" s="42" t="s">
        <v>314</v>
      </c>
      <c r="B45" s="782">
        <v>4864535.184200924</v>
      </c>
      <c r="C45" s="806">
        <f t="shared" si="3"/>
        <v>4.449203087655919</v>
      </c>
      <c r="D45" s="784">
        <v>10558219.859318344</v>
      </c>
      <c r="E45" s="785">
        <f t="shared" si="4"/>
        <v>5.335725594804784</v>
      </c>
      <c r="F45" s="783">
        <f t="shared" si="2"/>
        <v>2.170447835100343</v>
      </c>
      <c r="I45" s="624"/>
      <c r="J45" s="623"/>
      <c r="K45" s="623"/>
    </row>
    <row r="46" spans="1:11" s="45" customFormat="1" ht="12" customHeight="1">
      <c r="A46" s="148" t="s">
        <v>362</v>
      </c>
      <c r="B46" s="786">
        <v>486544.4166579428</v>
      </c>
      <c r="C46" s="809">
        <f t="shared" si="3"/>
        <v>0.44500344614772447</v>
      </c>
      <c r="D46" s="788">
        <v>1202509.4342370247</v>
      </c>
      <c r="E46" s="789">
        <f t="shared" si="4"/>
        <v>0.6077028563285627</v>
      </c>
      <c r="F46" s="787">
        <f>D46/B46</f>
        <v>2.471530641533247</v>
      </c>
      <c r="I46" s="625"/>
      <c r="J46" s="623"/>
      <c r="K46" s="623"/>
    </row>
    <row r="47" spans="1:11" s="45" customFormat="1" ht="12" customHeight="1">
      <c r="A47" s="148" t="s">
        <v>352</v>
      </c>
      <c r="B47" s="786">
        <v>1230615.5408682465</v>
      </c>
      <c r="C47" s="809">
        <f t="shared" si="3"/>
        <v>1.1255460710677865</v>
      </c>
      <c r="D47" s="788">
        <v>2349235.9439147795</v>
      </c>
      <c r="E47" s="789">
        <f t="shared" si="4"/>
        <v>1.1872151291790525</v>
      </c>
      <c r="F47" s="787">
        <f aca="true" t="shared" si="5" ref="F47:F54">D47/B47</f>
        <v>1.9089925861470134</v>
      </c>
      <c r="I47" s="625"/>
      <c r="J47" s="623"/>
      <c r="K47" s="623"/>
    </row>
    <row r="48" spans="1:11" s="45" customFormat="1" ht="12" customHeight="1">
      <c r="A48" s="148" t="s">
        <v>315</v>
      </c>
      <c r="B48" s="786">
        <v>1163670.576740085</v>
      </c>
      <c r="C48" s="809">
        <f t="shared" si="3"/>
        <v>1.0643168415888022</v>
      </c>
      <c r="D48" s="788">
        <v>2481606.25606981</v>
      </c>
      <c r="E48" s="789">
        <f t="shared" si="4"/>
        <v>1.2541100860911825</v>
      </c>
      <c r="F48" s="787">
        <f t="shared" si="5"/>
        <v>2.132567674798309</v>
      </c>
      <c r="I48" s="625"/>
      <c r="J48" s="623"/>
      <c r="K48" s="623"/>
    </row>
    <row r="49" spans="1:11" s="45" customFormat="1" ht="12" customHeight="1">
      <c r="A49" s="148" t="s">
        <v>489</v>
      </c>
      <c r="B49" s="786">
        <v>736619.95686879</v>
      </c>
      <c r="C49" s="809">
        <f t="shared" si="3"/>
        <v>0.6737276353090967</v>
      </c>
      <c r="D49" s="788">
        <v>1943718.0725172071</v>
      </c>
      <c r="E49" s="789">
        <f t="shared" si="4"/>
        <v>0.9822817110084561</v>
      </c>
      <c r="F49" s="787">
        <f t="shared" si="5"/>
        <v>2.6386986320320815</v>
      </c>
      <c r="I49" s="625"/>
      <c r="J49" s="623"/>
      <c r="K49" s="623"/>
    </row>
    <row r="50" spans="1:11" s="45" customFormat="1" ht="12" customHeight="1">
      <c r="A50" s="155" t="s">
        <v>361</v>
      </c>
      <c r="B50" s="794">
        <v>1247084.6930658596</v>
      </c>
      <c r="C50" s="828">
        <f t="shared" si="3"/>
        <v>1.1406090935425086</v>
      </c>
      <c r="D50" s="796">
        <v>2581150.152579523</v>
      </c>
      <c r="E50" s="797">
        <f t="shared" si="4"/>
        <v>1.3044158121975307</v>
      </c>
      <c r="F50" s="795">
        <f t="shared" si="5"/>
        <v>2.0697472809436612</v>
      </c>
      <c r="I50" s="625"/>
      <c r="J50" s="623"/>
      <c r="K50" s="623"/>
    </row>
    <row r="51" spans="1:11" s="45" customFormat="1" ht="12" customHeight="1">
      <c r="A51" s="42" t="s">
        <v>316</v>
      </c>
      <c r="B51" s="782">
        <v>571780.1187536594</v>
      </c>
      <c r="C51" s="806">
        <f t="shared" si="3"/>
        <v>0.5229617575963603</v>
      </c>
      <c r="D51" s="784">
        <v>1382093.2595200085</v>
      </c>
      <c r="E51" s="785">
        <f t="shared" si="4"/>
        <v>0.6984577397978327</v>
      </c>
      <c r="F51" s="783">
        <f t="shared" si="5"/>
        <v>2.4171761384999413</v>
      </c>
      <c r="I51" s="624"/>
      <c r="J51" s="623"/>
      <c r="K51" s="623"/>
    </row>
    <row r="52" spans="1:11" s="45" customFormat="1" ht="12" customHeight="1">
      <c r="A52" s="149" t="s">
        <v>401</v>
      </c>
      <c r="B52" s="790">
        <v>234956.8379381065</v>
      </c>
      <c r="C52" s="812">
        <f t="shared" si="3"/>
        <v>0.21489631572925155</v>
      </c>
      <c r="D52" s="792">
        <v>550859.282938295</v>
      </c>
      <c r="E52" s="793">
        <f t="shared" si="4"/>
        <v>0.27838347886983983</v>
      </c>
      <c r="F52" s="791">
        <f t="shared" si="5"/>
        <v>2.3445126678262715</v>
      </c>
      <c r="I52" s="625"/>
      <c r="J52" s="623"/>
      <c r="K52" s="623"/>
    </row>
    <row r="53" spans="1:11" s="45" customFormat="1" ht="12" customHeight="1">
      <c r="A53" s="149" t="s">
        <v>402</v>
      </c>
      <c r="B53" s="790">
        <v>336823.2808155529</v>
      </c>
      <c r="C53" s="812">
        <f t="shared" si="3"/>
        <v>0.3080654418671087</v>
      </c>
      <c r="D53" s="792">
        <v>831233.9765817134</v>
      </c>
      <c r="E53" s="793">
        <f t="shared" si="4"/>
        <v>0.4200742609279927</v>
      </c>
      <c r="F53" s="791">
        <f t="shared" si="5"/>
        <v>2.467863784739107</v>
      </c>
      <c r="I53" s="625"/>
      <c r="J53" s="623"/>
      <c r="K53" s="623"/>
    </row>
    <row r="54" spans="1:11" s="45" customFormat="1" ht="12" customHeight="1">
      <c r="A54" s="480" t="s">
        <v>8</v>
      </c>
      <c r="B54" s="798">
        <f>SUM(B5:B6)</f>
        <v>109334977.26137345</v>
      </c>
      <c r="C54" s="799">
        <f t="shared" si="3"/>
        <v>100</v>
      </c>
      <c r="D54" s="800">
        <f>SUM(D5:D6)</f>
        <v>197877864.4388783</v>
      </c>
      <c r="E54" s="799">
        <f t="shared" si="4"/>
        <v>100</v>
      </c>
      <c r="F54" s="775">
        <f t="shared" si="5"/>
        <v>1.8098313037175326</v>
      </c>
      <c r="I54" s="624"/>
      <c r="J54" s="623"/>
      <c r="K54" s="623"/>
    </row>
    <row r="55" spans="1:6" s="45" customFormat="1" ht="10.5" customHeight="1">
      <c r="A55" s="710" t="s">
        <v>411</v>
      </c>
      <c r="B55" s="350"/>
      <c r="C55" s="351"/>
      <c r="D55" s="350"/>
      <c r="E55" s="351"/>
      <c r="F55" s="352"/>
    </row>
    <row r="56" s="152" customFormat="1" ht="10.5" customHeight="1"/>
    <row r="57" s="152" customFormat="1" ht="10.5" customHeight="1"/>
    <row r="58" s="45" customFormat="1" ht="10.5" customHeight="1"/>
    <row r="59" spans="1:6" s="3" customFormat="1" ht="10.5" customHeight="1">
      <c r="A59" s="4"/>
      <c r="B59" s="57"/>
      <c r="C59" s="54"/>
      <c r="D59" s="57"/>
      <c r="E59" s="54"/>
      <c r="F59" s="71"/>
    </row>
    <row r="60" spans="5:6" s="3" customFormat="1" ht="10.5" customHeight="1">
      <c r="E60" s="54"/>
      <c r="F60" s="71"/>
    </row>
    <row r="61" spans="1:6" s="3" customFormat="1" ht="10.5" customHeight="1">
      <c r="A61" s="4"/>
      <c r="B61" s="57"/>
      <c r="C61" s="54"/>
      <c r="D61" s="57"/>
      <c r="E61" s="54"/>
      <c r="F61" s="71"/>
    </row>
    <row r="62" spans="1:6" s="3" customFormat="1" ht="10.5" customHeight="1">
      <c r="A62" s="4"/>
      <c r="B62" s="57"/>
      <c r="C62" s="54"/>
      <c r="D62" s="57"/>
      <c r="E62" s="54"/>
      <c r="F62" s="71"/>
    </row>
    <row r="63" spans="1:6" s="3" customFormat="1" ht="10.5" customHeight="1">
      <c r="A63" s="4"/>
      <c r="B63" s="57"/>
      <c r="C63" s="54"/>
      <c r="D63" s="57"/>
      <c r="E63" s="54"/>
      <c r="F63" s="71"/>
    </row>
    <row r="64" spans="1:6" s="3" customFormat="1" ht="10.5" customHeight="1">
      <c r="A64" s="4"/>
      <c r="B64" s="57"/>
      <c r="C64" s="54"/>
      <c r="D64" s="57"/>
      <c r="E64" s="54"/>
      <c r="F64" s="71"/>
    </row>
    <row r="65" spans="1:6" s="3" customFormat="1" ht="10.5" customHeight="1">
      <c r="A65" s="4"/>
      <c r="B65" s="57"/>
      <c r="C65" s="54"/>
      <c r="D65" s="57"/>
      <c r="E65" s="54"/>
      <c r="F65" s="71"/>
    </row>
    <row r="66" spans="1:6" s="3" customFormat="1" ht="10.5" customHeight="1">
      <c r="A66" s="4"/>
      <c r="B66" s="57"/>
      <c r="C66" s="54"/>
      <c r="D66" s="57"/>
      <c r="E66" s="54"/>
      <c r="F66" s="71"/>
    </row>
    <row r="67" spans="1:6" s="3" customFormat="1" ht="10.5" customHeight="1">
      <c r="A67" s="4"/>
      <c r="B67" s="57"/>
      <c r="C67" s="54"/>
      <c r="D67" s="57"/>
      <c r="E67" s="54"/>
      <c r="F67" s="71"/>
    </row>
    <row r="68" spans="1:6" s="3" customFormat="1" ht="10.5" customHeight="1">
      <c r="A68" s="4"/>
      <c r="B68" s="57"/>
      <c r="C68" s="54"/>
      <c r="D68" s="57"/>
      <c r="E68" s="54"/>
      <c r="F68" s="71"/>
    </row>
    <row r="69" spans="1:6" s="3" customFormat="1" ht="10.5" customHeight="1">
      <c r="A69" s="4"/>
      <c r="B69" s="57"/>
      <c r="C69" s="54"/>
      <c r="D69" s="57"/>
      <c r="E69" s="54"/>
      <c r="F69" s="71"/>
    </row>
    <row r="70" spans="1:6" s="3" customFormat="1" ht="10.5" customHeight="1">
      <c r="A70" s="4"/>
      <c r="B70" s="57"/>
      <c r="C70" s="54"/>
      <c r="D70" s="57"/>
      <c r="E70" s="54"/>
      <c r="F70" s="71"/>
    </row>
    <row r="71" spans="1:6" s="3" customFormat="1" ht="10.5" customHeight="1">
      <c r="A71" s="4"/>
      <c r="B71" s="57"/>
      <c r="C71" s="54"/>
      <c r="D71" s="57"/>
      <c r="E71" s="54"/>
      <c r="F71" s="71"/>
    </row>
    <row r="72" spans="1:6" s="3" customFormat="1" ht="10.5" customHeight="1">
      <c r="A72" s="4"/>
      <c r="B72" s="57"/>
      <c r="C72" s="54"/>
      <c r="D72" s="57"/>
      <c r="E72" s="54"/>
      <c r="F72" s="71"/>
    </row>
    <row r="73" spans="1:6" s="3" customFormat="1" ht="10.5" customHeight="1">
      <c r="A73" s="4"/>
      <c r="B73" s="57"/>
      <c r="C73" s="54"/>
      <c r="D73" s="57"/>
      <c r="E73" s="54"/>
      <c r="F73" s="71"/>
    </row>
    <row r="74" spans="1:6" s="3" customFormat="1" ht="10.5" customHeight="1">
      <c r="A74" s="4"/>
      <c r="B74" s="57"/>
      <c r="C74" s="54"/>
      <c r="D74" s="57"/>
      <c r="E74" s="54"/>
      <c r="F74" s="71"/>
    </row>
    <row r="75" spans="1:6" s="3" customFormat="1" ht="10.5" customHeight="1">
      <c r="A75" s="4"/>
      <c r="B75" s="57"/>
      <c r="C75" s="54"/>
      <c r="D75" s="57"/>
      <c r="E75" s="54"/>
      <c r="F75" s="71"/>
    </row>
    <row r="76" spans="1:6" s="3" customFormat="1" ht="10.5" customHeight="1">
      <c r="A76" s="4"/>
      <c r="B76" s="57"/>
      <c r="C76" s="54"/>
      <c r="D76" s="57"/>
      <c r="E76" s="54"/>
      <c r="F76" s="71"/>
    </row>
    <row r="77" spans="1:6" s="3" customFormat="1" ht="10.5" customHeight="1">
      <c r="A77" s="4"/>
      <c r="B77" s="57"/>
      <c r="C77" s="54"/>
      <c r="D77" s="57"/>
      <c r="E77" s="54"/>
      <c r="F77" s="71"/>
    </row>
    <row r="78" spans="1:6" s="3" customFormat="1" ht="10.5" customHeight="1">
      <c r="A78" s="4"/>
      <c r="B78" s="57"/>
      <c r="C78" s="54"/>
      <c r="D78" s="57"/>
      <c r="E78" s="54"/>
      <c r="F78" s="71"/>
    </row>
    <row r="79" spans="1:6" s="3" customFormat="1" ht="10.5" customHeight="1">
      <c r="A79" s="4"/>
      <c r="B79" s="57"/>
      <c r="C79" s="54"/>
      <c r="D79" s="57"/>
      <c r="E79" s="54"/>
      <c r="F79" s="71"/>
    </row>
    <row r="80" spans="1:6" s="3" customFormat="1" ht="10.5" customHeight="1">
      <c r="A80" s="4"/>
      <c r="B80" s="57"/>
      <c r="C80" s="54"/>
      <c r="D80" s="57"/>
      <c r="E80" s="54"/>
      <c r="F80" s="71"/>
    </row>
    <row r="81" spans="1:6" s="3" customFormat="1" ht="10.5" customHeight="1">
      <c r="A81" s="4"/>
      <c r="B81" s="57"/>
      <c r="C81" s="54"/>
      <c r="D81" s="57"/>
      <c r="E81" s="54"/>
      <c r="F81" s="71"/>
    </row>
    <row r="82" spans="1:6" s="3" customFormat="1" ht="10.5" customHeight="1">
      <c r="A82" s="4"/>
      <c r="B82" s="57"/>
      <c r="C82" s="54"/>
      <c r="D82" s="57"/>
      <c r="E82" s="54"/>
      <c r="F82" s="71"/>
    </row>
    <row r="83" spans="1:6" s="3" customFormat="1" ht="10.5" customHeight="1">
      <c r="A83" s="4"/>
      <c r="B83" s="57"/>
      <c r="C83" s="54"/>
      <c r="D83" s="57"/>
      <c r="E83" s="54"/>
      <c r="F83" s="71"/>
    </row>
    <row r="84" spans="1:6" s="3" customFormat="1" ht="10.5" customHeight="1">
      <c r="A84" s="4"/>
      <c r="B84" s="57"/>
      <c r="C84" s="54"/>
      <c r="D84" s="57"/>
      <c r="E84" s="54"/>
      <c r="F84" s="71"/>
    </row>
    <row r="85" spans="1:6" s="3" customFormat="1" ht="10.5" customHeight="1">
      <c r="A85" s="4"/>
      <c r="B85" s="57"/>
      <c r="C85" s="54"/>
      <c r="D85" s="57"/>
      <c r="E85" s="54"/>
      <c r="F85" s="71"/>
    </row>
    <row r="86" spans="1:6" s="3" customFormat="1" ht="10.5" customHeight="1">
      <c r="A86" s="4"/>
      <c r="B86" s="57"/>
      <c r="C86" s="54"/>
      <c r="D86" s="57"/>
      <c r="E86" s="54"/>
      <c r="F86" s="71"/>
    </row>
    <row r="87" spans="1:6" s="3" customFormat="1" ht="10.5" customHeight="1">
      <c r="A87" s="4"/>
      <c r="B87" s="57"/>
      <c r="C87" s="54"/>
      <c r="D87" s="57"/>
      <c r="E87" s="54"/>
      <c r="F87" s="71"/>
    </row>
    <row r="88" spans="1:6" s="3" customFormat="1" ht="10.5" customHeight="1">
      <c r="A88" s="4"/>
      <c r="B88" s="57"/>
      <c r="C88" s="54"/>
      <c r="D88" s="57"/>
      <c r="E88" s="54"/>
      <c r="F88" s="71"/>
    </row>
    <row r="89" spans="1:6" s="3" customFormat="1" ht="10.5" customHeight="1">
      <c r="A89" s="4"/>
      <c r="B89" s="57"/>
      <c r="C89" s="54"/>
      <c r="D89" s="57"/>
      <c r="E89" s="54"/>
      <c r="F89" s="71"/>
    </row>
    <row r="90" spans="1:6" s="3" customFormat="1" ht="10.5" customHeight="1">
      <c r="A90" s="4"/>
      <c r="B90" s="57"/>
      <c r="C90" s="54"/>
      <c r="D90" s="57"/>
      <c r="E90" s="54"/>
      <c r="F90" s="71"/>
    </row>
    <row r="91" spans="1:6" s="3" customFormat="1" ht="10.5" customHeight="1">
      <c r="A91" s="4"/>
      <c r="B91" s="57"/>
      <c r="C91" s="54"/>
      <c r="D91" s="57"/>
      <c r="E91" s="54"/>
      <c r="F91" s="71"/>
    </row>
    <row r="92" spans="1:6" s="3" customFormat="1" ht="10.5" customHeight="1">
      <c r="A92" s="4"/>
      <c r="B92" s="57"/>
      <c r="C92" s="54"/>
      <c r="D92" s="57"/>
      <c r="E92" s="54"/>
      <c r="F92" s="71"/>
    </row>
    <row r="93" spans="1:6" s="3" customFormat="1" ht="10.5" customHeight="1">
      <c r="A93" s="4"/>
      <c r="B93" s="57"/>
      <c r="C93" s="54"/>
      <c r="D93" s="57"/>
      <c r="E93" s="54"/>
      <c r="F93" s="71"/>
    </row>
    <row r="94" spans="1:6" s="3" customFormat="1" ht="10.5" customHeight="1">
      <c r="A94" s="4"/>
      <c r="B94" s="57"/>
      <c r="C94" s="54"/>
      <c r="D94" s="57"/>
      <c r="E94" s="54"/>
      <c r="F94" s="71"/>
    </row>
    <row r="95" spans="1:6" s="3" customFormat="1" ht="10.5" customHeight="1">
      <c r="A95" s="4"/>
      <c r="B95" s="57"/>
      <c r="C95" s="54"/>
      <c r="D95" s="57"/>
      <c r="E95" s="54"/>
      <c r="F95" s="71"/>
    </row>
    <row r="96" spans="1:6" s="3" customFormat="1" ht="10.5" customHeight="1">
      <c r="A96" s="4"/>
      <c r="B96" s="57"/>
      <c r="C96" s="54"/>
      <c r="D96" s="57"/>
      <c r="E96" s="54"/>
      <c r="F96" s="71"/>
    </row>
    <row r="97" spans="1:6" s="3" customFormat="1" ht="10.5" customHeight="1">
      <c r="A97" s="4"/>
      <c r="B97" s="57"/>
      <c r="C97" s="54"/>
      <c r="D97" s="57"/>
      <c r="E97" s="54"/>
      <c r="F97" s="71"/>
    </row>
    <row r="98" spans="1:6" s="3" customFormat="1" ht="10.5" customHeight="1">
      <c r="A98" s="4"/>
      <c r="B98" s="57"/>
      <c r="C98" s="54"/>
      <c r="D98" s="57"/>
      <c r="E98" s="54"/>
      <c r="F98" s="71"/>
    </row>
    <row r="99" spans="1:6" s="3" customFormat="1" ht="10.5" customHeight="1">
      <c r="A99" s="4"/>
      <c r="B99" s="57"/>
      <c r="C99" s="54"/>
      <c r="D99" s="57"/>
      <c r="E99" s="54"/>
      <c r="F99" s="71"/>
    </row>
    <row r="100" spans="1:6" s="3" customFormat="1" ht="10.5" customHeight="1">
      <c r="A100" s="4"/>
      <c r="B100" s="57"/>
      <c r="C100" s="54"/>
      <c r="D100" s="57"/>
      <c r="E100" s="54"/>
      <c r="F100" s="71"/>
    </row>
    <row r="101" spans="1:6" s="3" customFormat="1" ht="10.5" customHeight="1">
      <c r="A101" s="4"/>
      <c r="B101" s="57"/>
      <c r="C101" s="54"/>
      <c r="D101" s="57"/>
      <c r="E101" s="54"/>
      <c r="F101" s="71"/>
    </row>
    <row r="102" spans="1:6" s="3" customFormat="1" ht="10.5" customHeight="1">
      <c r="A102" s="4"/>
      <c r="B102" s="57"/>
      <c r="C102" s="54"/>
      <c r="D102" s="57"/>
      <c r="E102" s="54"/>
      <c r="F102" s="71"/>
    </row>
    <row r="103" spans="1:6" s="3" customFormat="1" ht="10.5" customHeight="1">
      <c r="A103" s="4"/>
      <c r="B103" s="57"/>
      <c r="C103" s="54"/>
      <c r="D103" s="57"/>
      <c r="E103" s="54"/>
      <c r="F103" s="71"/>
    </row>
    <row r="104" spans="1:6" s="3" customFormat="1" ht="10.5" customHeight="1">
      <c r="A104" s="4"/>
      <c r="B104" s="57"/>
      <c r="C104" s="54"/>
      <c r="D104" s="57"/>
      <c r="E104" s="54"/>
      <c r="F104" s="71"/>
    </row>
    <row r="105" spans="1:6" s="3" customFormat="1" ht="10.5" customHeight="1">
      <c r="A105" s="4"/>
      <c r="B105" s="57"/>
      <c r="C105" s="54"/>
      <c r="D105" s="57"/>
      <c r="E105" s="54"/>
      <c r="F105" s="71"/>
    </row>
    <row r="106" spans="1:6" s="3" customFormat="1" ht="10.5" customHeight="1">
      <c r="A106" s="4"/>
      <c r="B106" s="57"/>
      <c r="C106" s="54"/>
      <c r="D106" s="57"/>
      <c r="E106" s="54"/>
      <c r="F106" s="71"/>
    </row>
    <row r="107" spans="1:6" s="3" customFormat="1" ht="10.5" customHeight="1">
      <c r="A107" s="4"/>
      <c r="B107" s="57"/>
      <c r="C107" s="54"/>
      <c r="D107" s="57"/>
      <c r="E107" s="54"/>
      <c r="F107" s="71"/>
    </row>
    <row r="108" spans="1:6" s="3" customFormat="1" ht="10.5" customHeight="1">
      <c r="A108" s="4"/>
      <c r="B108" s="57"/>
      <c r="C108" s="54"/>
      <c r="D108" s="57"/>
      <c r="E108" s="54"/>
      <c r="F108" s="71"/>
    </row>
    <row r="109" spans="1:6" s="3" customFormat="1" ht="10.5" customHeight="1">
      <c r="A109" s="4"/>
      <c r="B109" s="57"/>
      <c r="C109" s="54"/>
      <c r="D109" s="57"/>
      <c r="E109" s="54"/>
      <c r="F109" s="71"/>
    </row>
    <row r="110" spans="1:6" s="3" customFormat="1" ht="10.5" customHeight="1">
      <c r="A110" s="4"/>
      <c r="B110" s="57"/>
      <c r="C110" s="54"/>
      <c r="D110" s="57"/>
      <c r="E110" s="54"/>
      <c r="F110" s="71"/>
    </row>
    <row r="111" spans="1:6" s="3" customFormat="1" ht="10.5" customHeight="1">
      <c r="A111" s="4"/>
      <c r="B111" s="57"/>
      <c r="C111" s="54"/>
      <c r="D111" s="57"/>
      <c r="E111" s="54"/>
      <c r="F111" s="71"/>
    </row>
    <row r="112" spans="1:6" s="3" customFormat="1" ht="10.5" customHeight="1">
      <c r="A112" s="4"/>
      <c r="B112" s="57"/>
      <c r="C112" s="54"/>
      <c r="D112" s="57"/>
      <c r="E112" s="54"/>
      <c r="F112" s="71"/>
    </row>
    <row r="113" spans="1:6" s="3" customFormat="1" ht="10.5" customHeight="1">
      <c r="A113" s="4"/>
      <c r="B113" s="57"/>
      <c r="C113" s="54"/>
      <c r="D113" s="57"/>
      <c r="E113" s="54"/>
      <c r="F113" s="71"/>
    </row>
    <row r="114" spans="1:6" s="3" customFormat="1" ht="10.5" customHeight="1">
      <c r="A114" s="4"/>
      <c r="B114" s="57"/>
      <c r="C114" s="54"/>
      <c r="D114" s="57"/>
      <c r="E114" s="54"/>
      <c r="F114" s="71"/>
    </row>
    <row r="115" spans="1:6" s="3" customFormat="1" ht="10.5" customHeight="1">
      <c r="A115" s="4"/>
      <c r="B115" s="57"/>
      <c r="C115" s="54"/>
      <c r="D115" s="57"/>
      <c r="E115" s="54"/>
      <c r="F115" s="71"/>
    </row>
    <row r="116" spans="1:6" s="3" customFormat="1" ht="10.5" customHeight="1">
      <c r="A116" s="4"/>
      <c r="B116" s="57"/>
      <c r="C116" s="54"/>
      <c r="D116" s="57"/>
      <c r="E116" s="54"/>
      <c r="F116" s="71"/>
    </row>
    <row r="117" spans="1:6" s="3" customFormat="1" ht="10.5" customHeight="1">
      <c r="A117" s="4"/>
      <c r="B117" s="57"/>
      <c r="C117" s="54"/>
      <c r="D117" s="57"/>
      <c r="E117" s="54"/>
      <c r="F117" s="71"/>
    </row>
    <row r="118" spans="1:6" s="3" customFormat="1" ht="10.5" customHeight="1">
      <c r="A118" s="4"/>
      <c r="B118" s="57"/>
      <c r="C118" s="54"/>
      <c r="D118" s="57"/>
      <c r="E118" s="54"/>
      <c r="F118" s="71"/>
    </row>
    <row r="119" spans="1:6" s="3" customFormat="1" ht="10.5" customHeight="1">
      <c r="A119" s="4"/>
      <c r="B119" s="57"/>
      <c r="C119" s="54"/>
      <c r="D119" s="57"/>
      <c r="E119" s="54"/>
      <c r="F119" s="71"/>
    </row>
    <row r="120" spans="1:6" s="3" customFormat="1" ht="10.5" customHeight="1">
      <c r="A120" s="4"/>
      <c r="B120" s="57"/>
      <c r="C120" s="54"/>
      <c r="D120" s="57"/>
      <c r="E120" s="54"/>
      <c r="F120" s="71"/>
    </row>
    <row r="121" spans="1:6" s="3" customFormat="1" ht="10.5" customHeight="1">
      <c r="A121" s="4"/>
      <c r="B121" s="57"/>
      <c r="C121" s="54"/>
      <c r="D121" s="57"/>
      <c r="E121" s="54"/>
      <c r="F121" s="71"/>
    </row>
    <row r="122" spans="1:6" s="3" customFormat="1" ht="10.5" customHeight="1">
      <c r="A122" s="4"/>
      <c r="B122" s="57"/>
      <c r="C122" s="54"/>
      <c r="D122" s="57"/>
      <c r="E122" s="54"/>
      <c r="F122" s="71"/>
    </row>
    <row r="123" spans="1:6" s="3" customFormat="1" ht="10.5" customHeight="1">
      <c r="A123" s="4"/>
      <c r="B123" s="57"/>
      <c r="C123" s="54"/>
      <c r="D123" s="57"/>
      <c r="E123" s="54"/>
      <c r="F123" s="71"/>
    </row>
    <row r="124" spans="1:6" s="3" customFormat="1" ht="10.5" customHeight="1">
      <c r="A124" s="4"/>
      <c r="B124" s="57"/>
      <c r="C124" s="54"/>
      <c r="D124" s="57"/>
      <c r="E124" s="54"/>
      <c r="F124" s="71"/>
    </row>
    <row r="125" spans="1:6" s="3" customFormat="1" ht="10.5" customHeight="1">
      <c r="A125" s="4"/>
      <c r="B125" s="57"/>
      <c r="C125" s="54"/>
      <c r="D125" s="57"/>
      <c r="E125" s="54"/>
      <c r="F125" s="71"/>
    </row>
    <row r="126" spans="1:6" s="3" customFormat="1" ht="10.5" customHeight="1">
      <c r="A126" s="4"/>
      <c r="B126" s="57"/>
      <c r="C126" s="54"/>
      <c r="D126" s="57"/>
      <c r="E126" s="54"/>
      <c r="F126" s="71"/>
    </row>
    <row r="127" spans="1:6" s="3" customFormat="1" ht="10.5" customHeight="1">
      <c r="A127" s="4"/>
      <c r="B127" s="57"/>
      <c r="C127" s="54"/>
      <c r="D127" s="57"/>
      <c r="E127" s="54"/>
      <c r="F127" s="71"/>
    </row>
    <row r="128" spans="1:6" s="3" customFormat="1" ht="10.5" customHeight="1">
      <c r="A128" s="4"/>
      <c r="B128" s="57"/>
      <c r="C128" s="54"/>
      <c r="D128" s="57"/>
      <c r="E128" s="54"/>
      <c r="F128" s="71"/>
    </row>
    <row r="129" spans="1:6" s="3" customFormat="1" ht="10.5" customHeight="1">
      <c r="A129" s="4"/>
      <c r="B129" s="57"/>
      <c r="C129" s="54"/>
      <c r="D129" s="57"/>
      <c r="E129" s="54"/>
      <c r="F129" s="71"/>
    </row>
    <row r="130" spans="1:6" s="3" customFormat="1" ht="10.5" customHeight="1">
      <c r="A130" s="4"/>
      <c r="B130" s="57"/>
      <c r="C130" s="54"/>
      <c r="D130" s="57"/>
      <c r="E130" s="54"/>
      <c r="F130" s="71"/>
    </row>
    <row r="131" spans="1:6" s="3" customFormat="1" ht="10.5" customHeight="1">
      <c r="A131" s="4"/>
      <c r="B131" s="57"/>
      <c r="C131" s="54"/>
      <c r="D131" s="57"/>
      <c r="E131" s="54"/>
      <c r="F131" s="71"/>
    </row>
    <row r="132" spans="1:6" s="3" customFormat="1" ht="10.5" customHeight="1">
      <c r="A132" s="4"/>
      <c r="B132" s="57"/>
      <c r="C132" s="54"/>
      <c r="D132" s="57"/>
      <c r="E132" s="54"/>
      <c r="F132" s="71"/>
    </row>
    <row r="133" spans="1:6" s="3" customFormat="1" ht="10.5" customHeight="1">
      <c r="A133" s="4"/>
      <c r="B133" s="57"/>
      <c r="C133" s="54"/>
      <c r="D133" s="57"/>
      <c r="E133" s="54"/>
      <c r="F133" s="71"/>
    </row>
    <row r="134" spans="1:6" s="3" customFormat="1" ht="10.5" customHeight="1">
      <c r="A134" s="4"/>
      <c r="B134" s="57"/>
      <c r="C134" s="54"/>
      <c r="D134" s="57"/>
      <c r="E134" s="54"/>
      <c r="F134" s="71"/>
    </row>
    <row r="135" spans="1:6" s="3" customFormat="1" ht="10.5" customHeight="1">
      <c r="A135" s="4"/>
      <c r="B135" s="57"/>
      <c r="C135" s="54"/>
      <c r="D135" s="57"/>
      <c r="E135" s="54"/>
      <c r="F135" s="71"/>
    </row>
    <row r="136" spans="1:6" s="3" customFormat="1" ht="10.5" customHeight="1">
      <c r="A136" s="4"/>
      <c r="B136" s="57"/>
      <c r="C136" s="54"/>
      <c r="D136" s="57"/>
      <c r="E136" s="54"/>
      <c r="F136" s="71"/>
    </row>
    <row r="137" spans="1:6" s="3" customFormat="1" ht="10.5" customHeight="1">
      <c r="A137" s="4"/>
      <c r="B137" s="57"/>
      <c r="C137" s="54"/>
      <c r="D137" s="57"/>
      <c r="E137" s="54"/>
      <c r="F137" s="71"/>
    </row>
    <row r="138" spans="1:6" s="3" customFormat="1" ht="10.5" customHeight="1">
      <c r="A138" s="4"/>
      <c r="B138" s="57"/>
      <c r="C138" s="54"/>
      <c r="D138" s="57"/>
      <c r="E138" s="54"/>
      <c r="F138" s="71"/>
    </row>
    <row r="139" spans="1:6" s="3" customFormat="1" ht="10.5" customHeight="1">
      <c r="A139" s="4"/>
      <c r="B139" s="57"/>
      <c r="C139" s="54"/>
      <c r="D139" s="57"/>
      <c r="E139" s="54"/>
      <c r="F139" s="71"/>
    </row>
    <row r="140" spans="1:6" s="3" customFormat="1" ht="10.5" customHeight="1">
      <c r="A140" s="4"/>
      <c r="B140" s="57"/>
      <c r="C140" s="54"/>
      <c r="D140" s="57"/>
      <c r="E140" s="54"/>
      <c r="F140" s="71"/>
    </row>
    <row r="141" spans="1:6" s="3" customFormat="1" ht="10.5" customHeight="1">
      <c r="A141" s="4"/>
      <c r="B141" s="57"/>
      <c r="C141" s="54"/>
      <c r="D141" s="57"/>
      <c r="E141" s="54"/>
      <c r="F141" s="71"/>
    </row>
    <row r="142" spans="1:6" s="3" customFormat="1" ht="10.5" customHeight="1">
      <c r="A142" s="4"/>
      <c r="B142" s="57"/>
      <c r="C142" s="54"/>
      <c r="D142" s="57"/>
      <c r="E142" s="54"/>
      <c r="F142" s="71"/>
    </row>
    <row r="143" spans="1:6" s="3" customFormat="1" ht="10.5" customHeight="1">
      <c r="A143" s="4"/>
      <c r="B143" s="57"/>
      <c r="C143" s="54"/>
      <c r="D143" s="57"/>
      <c r="E143" s="54"/>
      <c r="F143" s="71"/>
    </row>
    <row r="144" spans="1:6" s="3" customFormat="1" ht="10.5" customHeight="1">
      <c r="A144" s="4"/>
      <c r="B144" s="57"/>
      <c r="C144" s="54"/>
      <c r="D144" s="57"/>
      <c r="E144" s="54"/>
      <c r="F144" s="71"/>
    </row>
    <row r="145" spans="1:6" s="3" customFormat="1" ht="10.5" customHeight="1">
      <c r="A145" s="4"/>
      <c r="B145" s="57"/>
      <c r="C145" s="54"/>
      <c r="D145" s="57"/>
      <c r="E145" s="54"/>
      <c r="F145" s="71"/>
    </row>
    <row r="146" spans="1:6" s="3" customFormat="1" ht="10.5" customHeight="1">
      <c r="A146" s="4"/>
      <c r="B146" s="57"/>
      <c r="C146" s="54"/>
      <c r="D146" s="57"/>
      <c r="E146" s="54"/>
      <c r="F146" s="71"/>
    </row>
    <row r="147" spans="1:6" s="3" customFormat="1" ht="10.5" customHeight="1">
      <c r="A147" s="4"/>
      <c r="B147" s="57"/>
      <c r="C147" s="54"/>
      <c r="D147" s="57"/>
      <c r="E147" s="54"/>
      <c r="F147" s="71"/>
    </row>
    <row r="148" spans="1:6" s="3" customFormat="1" ht="10.5" customHeight="1">
      <c r="A148" s="4"/>
      <c r="B148" s="57"/>
      <c r="C148" s="54"/>
      <c r="D148" s="57"/>
      <c r="E148" s="54"/>
      <c r="F148" s="71"/>
    </row>
    <row r="149" spans="1:6" s="3" customFormat="1" ht="10.5" customHeight="1">
      <c r="A149" s="4"/>
      <c r="B149" s="57"/>
      <c r="C149" s="54"/>
      <c r="D149" s="57"/>
      <c r="E149" s="54"/>
      <c r="F149" s="71"/>
    </row>
    <row r="150" spans="1:6" s="3" customFormat="1" ht="10.5" customHeight="1">
      <c r="A150" s="4"/>
      <c r="B150" s="57"/>
      <c r="C150" s="54"/>
      <c r="D150" s="57"/>
      <c r="E150" s="54"/>
      <c r="F150" s="71"/>
    </row>
    <row r="151" spans="1:6" s="3" customFormat="1" ht="10.5" customHeight="1">
      <c r="A151" s="4"/>
      <c r="B151" s="57"/>
      <c r="C151" s="54"/>
      <c r="D151" s="57"/>
      <c r="E151" s="54"/>
      <c r="F151" s="71"/>
    </row>
    <row r="152" spans="1:6" s="3" customFormat="1" ht="10.5" customHeight="1">
      <c r="A152" s="4"/>
      <c r="B152" s="57"/>
      <c r="C152" s="54"/>
      <c r="D152" s="57"/>
      <c r="E152" s="54"/>
      <c r="F152" s="71"/>
    </row>
    <row r="153" spans="1:6" s="3" customFormat="1" ht="10.5" customHeight="1">
      <c r="A153" s="4"/>
      <c r="B153" s="57"/>
      <c r="C153" s="54"/>
      <c r="D153" s="57"/>
      <c r="E153" s="54"/>
      <c r="F153" s="71"/>
    </row>
    <row r="154" spans="1:6" s="3" customFormat="1" ht="10.5" customHeight="1">
      <c r="A154" s="4"/>
      <c r="B154" s="57"/>
      <c r="C154" s="54"/>
      <c r="D154" s="57"/>
      <c r="E154" s="54"/>
      <c r="F154" s="71"/>
    </row>
    <row r="155" spans="1:6" s="3" customFormat="1" ht="10.5" customHeight="1">
      <c r="A155" s="4"/>
      <c r="B155" s="57"/>
      <c r="C155" s="54"/>
      <c r="D155" s="57"/>
      <c r="E155" s="54"/>
      <c r="F155" s="71"/>
    </row>
    <row r="156" spans="1:6" s="3" customFormat="1" ht="10.5" customHeight="1">
      <c r="A156" s="4"/>
      <c r="B156" s="57"/>
      <c r="C156" s="54"/>
      <c r="D156" s="57"/>
      <c r="E156" s="54"/>
      <c r="F156" s="71"/>
    </row>
    <row r="157" spans="1:6" s="3" customFormat="1" ht="10.5" customHeight="1">
      <c r="A157" s="4"/>
      <c r="B157" s="57"/>
      <c r="C157" s="54"/>
      <c r="D157" s="57"/>
      <c r="E157" s="54"/>
      <c r="F157" s="71"/>
    </row>
    <row r="158" spans="1:6" s="3" customFormat="1" ht="10.5" customHeight="1">
      <c r="A158" s="4"/>
      <c r="B158" s="57"/>
      <c r="C158" s="54"/>
      <c r="D158" s="57"/>
      <c r="E158" s="54"/>
      <c r="F158" s="71"/>
    </row>
    <row r="159" spans="1:6" s="3" customFormat="1" ht="10.5" customHeight="1">
      <c r="A159" s="4"/>
      <c r="B159" s="57"/>
      <c r="C159" s="54"/>
      <c r="D159" s="57"/>
      <c r="E159" s="54"/>
      <c r="F159" s="71"/>
    </row>
    <row r="160" spans="1:6" s="3" customFormat="1" ht="10.5" customHeight="1">
      <c r="A160" s="4"/>
      <c r="B160" s="57"/>
      <c r="C160" s="54"/>
      <c r="D160" s="57"/>
      <c r="E160" s="54"/>
      <c r="F160" s="71"/>
    </row>
    <row r="161" spans="1:6" s="3" customFormat="1" ht="10.5" customHeight="1">
      <c r="A161" s="4"/>
      <c r="B161" s="57"/>
      <c r="C161" s="54"/>
      <c r="D161" s="57"/>
      <c r="E161" s="54"/>
      <c r="F161" s="71"/>
    </row>
    <row r="162" spans="1:6" s="3" customFormat="1" ht="10.5" customHeight="1">
      <c r="A162" s="4"/>
      <c r="B162" s="57"/>
      <c r="C162" s="54"/>
      <c r="D162" s="57"/>
      <c r="E162" s="54"/>
      <c r="F162" s="71"/>
    </row>
    <row r="163" spans="1:6" s="3" customFormat="1" ht="10.5" customHeight="1">
      <c r="A163" s="4"/>
      <c r="B163" s="57"/>
      <c r="C163" s="54"/>
      <c r="D163" s="57"/>
      <c r="E163" s="54"/>
      <c r="F163" s="71"/>
    </row>
    <row r="164" spans="1:6" s="3" customFormat="1" ht="10.5" customHeight="1">
      <c r="A164" s="4"/>
      <c r="B164" s="57"/>
      <c r="C164" s="54"/>
      <c r="D164" s="57"/>
      <c r="E164" s="54"/>
      <c r="F164" s="71"/>
    </row>
    <row r="165" spans="1:6" s="3" customFormat="1" ht="10.5" customHeight="1">
      <c r="A165" s="4"/>
      <c r="B165" s="57"/>
      <c r="C165" s="54"/>
      <c r="D165" s="57"/>
      <c r="E165" s="54"/>
      <c r="F165" s="71"/>
    </row>
    <row r="166" spans="1:6" s="3" customFormat="1" ht="10.5" customHeight="1">
      <c r="A166" s="4"/>
      <c r="B166" s="57"/>
      <c r="C166" s="54"/>
      <c r="D166" s="57"/>
      <c r="E166" s="54"/>
      <c r="F166" s="71"/>
    </row>
    <row r="167" spans="1:6" s="3" customFormat="1" ht="10.5" customHeight="1">
      <c r="A167" s="4"/>
      <c r="B167" s="57"/>
      <c r="C167" s="54"/>
      <c r="D167" s="57"/>
      <c r="E167" s="54"/>
      <c r="F167" s="71"/>
    </row>
    <row r="168" spans="1:6" s="3" customFormat="1" ht="10.5" customHeight="1">
      <c r="A168" s="4"/>
      <c r="B168" s="57"/>
      <c r="C168" s="54"/>
      <c r="D168" s="57"/>
      <c r="E168" s="54"/>
      <c r="F168" s="71"/>
    </row>
    <row r="169" spans="1:6" s="3" customFormat="1" ht="10.5" customHeight="1">
      <c r="A169" s="4"/>
      <c r="B169" s="57"/>
      <c r="C169" s="54"/>
      <c r="D169" s="57"/>
      <c r="E169" s="54"/>
      <c r="F169" s="71"/>
    </row>
    <row r="170" spans="1:6" s="3" customFormat="1" ht="10.5" customHeight="1">
      <c r="A170" s="4"/>
      <c r="B170" s="57"/>
      <c r="C170" s="54"/>
      <c r="D170" s="57"/>
      <c r="E170" s="54"/>
      <c r="F170" s="71"/>
    </row>
    <row r="171" spans="1:6" s="3" customFormat="1" ht="10.5" customHeight="1">
      <c r="A171" s="4"/>
      <c r="B171" s="57"/>
      <c r="C171" s="54"/>
      <c r="D171" s="57"/>
      <c r="E171" s="54"/>
      <c r="F171" s="71"/>
    </row>
    <row r="172" spans="1:6" s="3" customFormat="1" ht="10.5" customHeight="1">
      <c r="A172" s="4"/>
      <c r="B172" s="57"/>
      <c r="C172" s="54"/>
      <c r="D172" s="57"/>
      <c r="E172" s="54"/>
      <c r="F172" s="71"/>
    </row>
    <row r="173" spans="1:6" s="3" customFormat="1" ht="10.5" customHeight="1">
      <c r="A173" s="4"/>
      <c r="B173" s="57"/>
      <c r="C173" s="54"/>
      <c r="D173" s="57"/>
      <c r="E173" s="54"/>
      <c r="F173" s="71"/>
    </row>
    <row r="174" spans="1:6" s="3" customFormat="1" ht="10.5" customHeight="1">
      <c r="A174" s="4"/>
      <c r="B174" s="57"/>
      <c r="C174" s="54"/>
      <c r="D174" s="57"/>
      <c r="E174" s="54"/>
      <c r="F174" s="71"/>
    </row>
    <row r="175" spans="1:6" s="3" customFormat="1" ht="10.5" customHeight="1">
      <c r="A175" s="4"/>
      <c r="B175" s="57"/>
      <c r="C175" s="54"/>
      <c r="D175" s="57"/>
      <c r="E175" s="54"/>
      <c r="F175" s="71"/>
    </row>
    <row r="176" spans="1:6" s="3" customFormat="1" ht="10.5" customHeight="1">
      <c r="A176" s="4"/>
      <c r="B176" s="57"/>
      <c r="C176" s="54"/>
      <c r="D176" s="57"/>
      <c r="E176" s="54"/>
      <c r="F176" s="71"/>
    </row>
    <row r="177" spans="1:6" s="3" customFormat="1" ht="10.5" customHeight="1">
      <c r="A177" s="4"/>
      <c r="B177" s="57"/>
      <c r="C177" s="54"/>
      <c r="D177" s="57"/>
      <c r="E177" s="54"/>
      <c r="F177" s="71"/>
    </row>
    <row r="178" spans="1:6" s="3" customFormat="1" ht="10.5" customHeight="1">
      <c r="A178" s="4"/>
      <c r="B178" s="57"/>
      <c r="C178" s="54"/>
      <c r="D178" s="57"/>
      <c r="E178" s="54"/>
      <c r="F178" s="71"/>
    </row>
    <row r="179" spans="1:6" s="3" customFormat="1" ht="10.5" customHeight="1">
      <c r="A179" s="4"/>
      <c r="B179" s="57"/>
      <c r="C179" s="54"/>
      <c r="D179" s="57"/>
      <c r="E179" s="54"/>
      <c r="F179" s="71"/>
    </row>
    <row r="180" spans="1:6" s="3" customFormat="1" ht="10.5" customHeight="1">
      <c r="A180" s="4"/>
      <c r="B180" s="57"/>
      <c r="C180" s="54"/>
      <c r="D180" s="57"/>
      <c r="E180" s="54"/>
      <c r="F180" s="71"/>
    </row>
    <row r="181" spans="1:6" s="3" customFormat="1" ht="10.5" customHeight="1">
      <c r="A181" s="4"/>
      <c r="B181" s="57"/>
      <c r="C181" s="54"/>
      <c r="D181" s="57"/>
      <c r="E181" s="54"/>
      <c r="F181" s="71"/>
    </row>
    <row r="182" spans="1:6" s="3" customFormat="1" ht="10.5" customHeight="1">
      <c r="A182" s="4"/>
      <c r="B182" s="57"/>
      <c r="C182" s="54"/>
      <c r="D182" s="57"/>
      <c r="E182" s="54"/>
      <c r="F182" s="71"/>
    </row>
    <row r="183" spans="1:6" s="3" customFormat="1" ht="10.5" customHeight="1">
      <c r="A183" s="4"/>
      <c r="B183" s="57"/>
      <c r="C183" s="54"/>
      <c r="D183" s="57"/>
      <c r="E183" s="54"/>
      <c r="F183" s="71"/>
    </row>
    <row r="184" spans="1:6" s="3" customFormat="1" ht="10.5" customHeight="1">
      <c r="A184" s="4"/>
      <c r="B184" s="57"/>
      <c r="C184" s="54"/>
      <c r="D184" s="57"/>
      <c r="E184" s="54"/>
      <c r="F184" s="71"/>
    </row>
    <row r="185" spans="1:6" s="3" customFormat="1" ht="10.5" customHeight="1">
      <c r="A185" s="4"/>
      <c r="B185" s="57"/>
      <c r="C185" s="54"/>
      <c r="D185" s="57"/>
      <c r="E185" s="54"/>
      <c r="F185" s="71"/>
    </row>
    <row r="186" spans="1:6" s="3" customFormat="1" ht="10.5" customHeight="1">
      <c r="A186" s="4"/>
      <c r="B186" s="57"/>
      <c r="C186" s="54"/>
      <c r="D186" s="57"/>
      <c r="E186" s="54"/>
      <c r="F186" s="71"/>
    </row>
    <row r="187" spans="1:6" s="3" customFormat="1" ht="10.5" customHeight="1">
      <c r="A187" s="4"/>
      <c r="B187" s="57"/>
      <c r="C187" s="54"/>
      <c r="D187" s="57"/>
      <c r="E187" s="54"/>
      <c r="F187" s="71"/>
    </row>
    <row r="188" spans="1:6" s="3" customFormat="1" ht="10.5" customHeight="1">
      <c r="A188" s="4"/>
      <c r="B188" s="57"/>
      <c r="C188" s="54"/>
      <c r="D188" s="57"/>
      <c r="E188" s="54"/>
      <c r="F188" s="71"/>
    </row>
    <row r="189" spans="1:6" s="3" customFormat="1" ht="10.5" customHeight="1">
      <c r="A189" s="4"/>
      <c r="B189" s="57"/>
      <c r="C189" s="54"/>
      <c r="D189" s="57"/>
      <c r="E189" s="54"/>
      <c r="F189" s="71"/>
    </row>
    <row r="190" spans="1:6" s="3" customFormat="1" ht="10.5" customHeight="1">
      <c r="A190" s="4"/>
      <c r="B190" s="57"/>
      <c r="C190" s="54"/>
      <c r="D190" s="57"/>
      <c r="E190" s="54"/>
      <c r="F190" s="71"/>
    </row>
    <row r="191" spans="1:6" s="3" customFormat="1" ht="10.5" customHeight="1">
      <c r="A191" s="4"/>
      <c r="B191" s="57"/>
      <c r="C191" s="54"/>
      <c r="D191" s="57"/>
      <c r="E191" s="54"/>
      <c r="F191" s="71"/>
    </row>
    <row r="192" spans="1:6" s="3" customFormat="1" ht="10.5" customHeight="1">
      <c r="A192" s="4"/>
      <c r="B192" s="57"/>
      <c r="C192" s="54"/>
      <c r="D192" s="57"/>
      <c r="E192" s="54"/>
      <c r="F192" s="71"/>
    </row>
    <row r="193" spans="1:6" s="3" customFormat="1" ht="10.5" customHeight="1">
      <c r="A193" s="4"/>
      <c r="B193" s="57"/>
      <c r="C193" s="54"/>
      <c r="D193" s="57"/>
      <c r="E193" s="54"/>
      <c r="F193" s="71"/>
    </row>
    <row r="194" spans="1:6" s="3" customFormat="1" ht="10.5" customHeight="1">
      <c r="A194" s="4"/>
      <c r="B194" s="57"/>
      <c r="C194" s="54"/>
      <c r="D194" s="57"/>
      <c r="E194" s="54"/>
      <c r="F194" s="71"/>
    </row>
    <row r="195" spans="1:6" s="3" customFormat="1" ht="10.5" customHeight="1">
      <c r="A195" s="4"/>
      <c r="B195" s="57"/>
      <c r="C195" s="54"/>
      <c r="D195" s="57"/>
      <c r="E195" s="54"/>
      <c r="F195" s="71"/>
    </row>
    <row r="196" spans="1:6" s="3" customFormat="1" ht="10.5" customHeight="1">
      <c r="A196" s="4"/>
      <c r="B196" s="57"/>
      <c r="C196" s="54"/>
      <c r="D196" s="57"/>
      <c r="E196" s="54"/>
      <c r="F196" s="71"/>
    </row>
    <row r="197" spans="1:6" s="3" customFormat="1" ht="10.5" customHeight="1">
      <c r="A197" s="4"/>
      <c r="B197" s="57"/>
      <c r="C197" s="54"/>
      <c r="D197" s="57"/>
      <c r="E197" s="54"/>
      <c r="F197" s="71"/>
    </row>
    <row r="198" spans="1:6" s="3" customFormat="1" ht="10.5" customHeight="1">
      <c r="A198" s="4"/>
      <c r="B198" s="57"/>
      <c r="C198" s="54"/>
      <c r="D198" s="57"/>
      <c r="E198" s="54"/>
      <c r="F198" s="71"/>
    </row>
    <row r="199" spans="1:6" s="3" customFormat="1" ht="10.5" customHeight="1">
      <c r="A199" s="4"/>
      <c r="B199" s="57"/>
      <c r="C199" s="54"/>
      <c r="D199" s="57"/>
      <c r="E199" s="54"/>
      <c r="F199" s="71"/>
    </row>
    <row r="200" spans="1:6" s="3" customFormat="1" ht="10.5" customHeight="1">
      <c r="A200" s="4"/>
      <c r="B200" s="57"/>
      <c r="C200" s="54"/>
      <c r="D200" s="57"/>
      <c r="E200" s="54"/>
      <c r="F200" s="71"/>
    </row>
    <row r="201" spans="1:6" s="3" customFormat="1" ht="10.5" customHeight="1">
      <c r="A201" s="4"/>
      <c r="B201" s="57"/>
      <c r="C201" s="54"/>
      <c r="D201" s="57"/>
      <c r="E201" s="54"/>
      <c r="F201" s="71"/>
    </row>
    <row r="202" spans="1:6" s="3" customFormat="1" ht="10.5" customHeight="1">
      <c r="A202" s="4"/>
      <c r="B202" s="57"/>
      <c r="C202" s="54"/>
      <c r="D202" s="57"/>
      <c r="E202" s="54"/>
      <c r="F202" s="71"/>
    </row>
    <row r="203" spans="1:6" s="3" customFormat="1" ht="10.5" customHeight="1">
      <c r="A203" s="4"/>
      <c r="B203" s="57"/>
      <c r="C203" s="54"/>
      <c r="D203" s="57"/>
      <c r="E203" s="54"/>
      <c r="F203" s="71"/>
    </row>
    <row r="204" spans="1:6" s="3" customFormat="1" ht="10.5" customHeight="1">
      <c r="A204" s="4"/>
      <c r="B204" s="57"/>
      <c r="C204" s="54"/>
      <c r="D204" s="57"/>
      <c r="E204" s="54"/>
      <c r="F204" s="71"/>
    </row>
    <row r="205" spans="1:6" s="3" customFormat="1" ht="10.5" customHeight="1">
      <c r="A205" s="4"/>
      <c r="B205" s="57"/>
      <c r="C205" s="54"/>
      <c r="D205" s="57"/>
      <c r="E205" s="54"/>
      <c r="F205" s="71"/>
    </row>
    <row r="206" spans="1:6" s="3" customFormat="1" ht="10.5" customHeight="1">
      <c r="A206" s="4"/>
      <c r="B206" s="57"/>
      <c r="C206" s="54"/>
      <c r="D206" s="57"/>
      <c r="E206" s="54"/>
      <c r="F206" s="71"/>
    </row>
    <row r="207" spans="1:6" s="3" customFormat="1" ht="10.5" customHeight="1">
      <c r="A207" s="4"/>
      <c r="B207" s="57"/>
      <c r="C207" s="54"/>
      <c r="D207" s="57"/>
      <c r="E207" s="54"/>
      <c r="F207" s="71"/>
    </row>
    <row r="208" spans="1:6" s="3" customFormat="1" ht="10.5" customHeight="1">
      <c r="A208" s="4"/>
      <c r="B208" s="57"/>
      <c r="C208" s="54"/>
      <c r="D208" s="57"/>
      <c r="E208" s="54"/>
      <c r="F208" s="71"/>
    </row>
    <row r="209" spans="1:6" s="3" customFormat="1" ht="10.5" customHeight="1">
      <c r="A209" s="4"/>
      <c r="B209" s="57"/>
      <c r="C209" s="54"/>
      <c r="D209" s="57"/>
      <c r="E209" s="54"/>
      <c r="F209" s="71"/>
    </row>
    <row r="210" spans="1:6" s="3" customFormat="1" ht="10.5" customHeight="1">
      <c r="A210" s="4"/>
      <c r="B210" s="57"/>
      <c r="C210" s="54"/>
      <c r="D210" s="57"/>
      <c r="E210" s="54"/>
      <c r="F210" s="71"/>
    </row>
    <row r="211" spans="1:6" s="3" customFormat="1" ht="10.5" customHeight="1">
      <c r="A211" s="4"/>
      <c r="B211" s="57"/>
      <c r="C211" s="54"/>
      <c r="D211" s="57"/>
      <c r="E211" s="54"/>
      <c r="F211" s="71"/>
    </row>
    <row r="212" spans="1:6" s="3" customFormat="1" ht="10.5" customHeight="1">
      <c r="A212" s="4"/>
      <c r="B212" s="57"/>
      <c r="C212" s="54"/>
      <c r="D212" s="57"/>
      <c r="E212" s="54"/>
      <c r="F212" s="71"/>
    </row>
    <row r="213" spans="1:6" s="3" customFormat="1" ht="10.5" customHeight="1">
      <c r="A213" s="4"/>
      <c r="B213" s="57"/>
      <c r="C213" s="54"/>
      <c r="D213" s="57"/>
      <c r="E213" s="54"/>
      <c r="F213" s="71"/>
    </row>
    <row r="214" spans="1:6" s="3" customFormat="1" ht="10.5" customHeight="1">
      <c r="A214" s="4"/>
      <c r="B214" s="57"/>
      <c r="C214" s="54"/>
      <c r="D214" s="57"/>
      <c r="E214" s="54"/>
      <c r="F214" s="71"/>
    </row>
    <row r="215" spans="1:6" s="3" customFormat="1" ht="10.5" customHeight="1">
      <c r="A215" s="4"/>
      <c r="B215" s="57"/>
      <c r="C215" s="54"/>
      <c r="D215" s="57"/>
      <c r="E215" s="54"/>
      <c r="F215" s="71"/>
    </row>
    <row r="216" spans="1:6" s="3" customFormat="1" ht="10.5" customHeight="1">
      <c r="A216" s="4"/>
      <c r="B216" s="57"/>
      <c r="C216" s="54"/>
      <c r="D216" s="57"/>
      <c r="E216" s="54"/>
      <c r="F216" s="71"/>
    </row>
    <row r="217" spans="1:6" s="3" customFormat="1" ht="10.5" customHeight="1">
      <c r="A217" s="4"/>
      <c r="B217" s="57"/>
      <c r="C217" s="54"/>
      <c r="D217" s="57"/>
      <c r="E217" s="54"/>
      <c r="F217" s="71"/>
    </row>
    <row r="218" spans="1:6" s="3" customFormat="1" ht="10.5" customHeight="1">
      <c r="A218" s="4"/>
      <c r="B218" s="57"/>
      <c r="C218" s="54"/>
      <c r="D218" s="57"/>
      <c r="E218" s="54"/>
      <c r="F218" s="71"/>
    </row>
    <row r="219" spans="1:6" s="3" customFormat="1" ht="10.5" customHeight="1">
      <c r="A219" s="4"/>
      <c r="B219" s="57"/>
      <c r="C219" s="54"/>
      <c r="D219" s="57"/>
      <c r="E219" s="54"/>
      <c r="F219" s="71"/>
    </row>
    <row r="220" spans="1:6" s="3" customFormat="1" ht="10.5" customHeight="1">
      <c r="A220" s="4"/>
      <c r="B220" s="57"/>
      <c r="C220" s="54"/>
      <c r="D220" s="57"/>
      <c r="E220" s="54"/>
      <c r="F220" s="71"/>
    </row>
    <row r="221" spans="1:6" s="3" customFormat="1" ht="10.5" customHeight="1">
      <c r="A221" s="4"/>
      <c r="B221" s="57"/>
      <c r="C221" s="54"/>
      <c r="D221" s="57"/>
      <c r="E221" s="54"/>
      <c r="F221" s="71"/>
    </row>
    <row r="222" spans="1:6" s="3" customFormat="1" ht="10.5" customHeight="1">
      <c r="A222" s="4"/>
      <c r="B222" s="57"/>
      <c r="C222" s="54"/>
      <c r="D222" s="57"/>
      <c r="E222" s="54"/>
      <c r="F222" s="71"/>
    </row>
    <row r="223" spans="1:6" s="3" customFormat="1" ht="10.5" customHeight="1">
      <c r="A223" s="4"/>
      <c r="B223" s="57"/>
      <c r="C223" s="54"/>
      <c r="D223" s="57"/>
      <c r="E223" s="54"/>
      <c r="F223" s="71"/>
    </row>
    <row r="224" spans="1:6" s="3" customFormat="1" ht="10.5" customHeight="1">
      <c r="A224" s="4"/>
      <c r="B224" s="57"/>
      <c r="C224" s="54"/>
      <c r="D224" s="57"/>
      <c r="E224" s="54"/>
      <c r="F224" s="71"/>
    </row>
    <row r="225" spans="1:6" s="3" customFormat="1" ht="10.5" customHeight="1">
      <c r="A225" s="4"/>
      <c r="B225" s="57"/>
      <c r="C225" s="54"/>
      <c r="D225" s="57"/>
      <c r="E225" s="54"/>
      <c r="F225" s="71"/>
    </row>
    <row r="226" spans="1:6" s="3" customFormat="1" ht="10.5" customHeight="1">
      <c r="A226" s="4"/>
      <c r="B226" s="57"/>
      <c r="C226" s="54"/>
      <c r="D226" s="57"/>
      <c r="E226" s="54"/>
      <c r="F226" s="71"/>
    </row>
    <row r="227" spans="1:6" s="3" customFormat="1" ht="10.5" customHeight="1">
      <c r="A227" s="4"/>
      <c r="B227" s="57"/>
      <c r="C227" s="54"/>
      <c r="D227" s="57"/>
      <c r="E227" s="54"/>
      <c r="F227" s="71"/>
    </row>
    <row r="228" spans="1:6" s="3" customFormat="1" ht="10.5" customHeight="1">
      <c r="A228" s="4"/>
      <c r="B228" s="57"/>
      <c r="C228" s="54"/>
      <c r="D228" s="57"/>
      <c r="E228" s="54"/>
      <c r="F228" s="71"/>
    </row>
    <row r="229" spans="1:6" s="3" customFormat="1" ht="10.5" customHeight="1">
      <c r="A229" s="4"/>
      <c r="B229" s="57"/>
      <c r="C229" s="54"/>
      <c r="D229" s="57"/>
      <c r="E229" s="54"/>
      <c r="F229" s="71"/>
    </row>
    <row r="230" spans="1:6" s="3" customFormat="1" ht="10.5" customHeight="1">
      <c r="A230" s="4"/>
      <c r="B230" s="57"/>
      <c r="C230" s="54"/>
      <c r="D230" s="57"/>
      <c r="E230" s="54"/>
      <c r="F230" s="71"/>
    </row>
    <row r="231" spans="1:6" s="3" customFormat="1" ht="10.5" customHeight="1">
      <c r="A231" s="4"/>
      <c r="B231" s="57"/>
      <c r="C231" s="54"/>
      <c r="D231" s="57"/>
      <c r="E231" s="54"/>
      <c r="F231" s="71"/>
    </row>
    <row r="232" spans="1:6" s="3" customFormat="1" ht="10.5" customHeight="1">
      <c r="A232" s="4"/>
      <c r="B232" s="57"/>
      <c r="C232" s="54"/>
      <c r="D232" s="57"/>
      <c r="E232" s="54"/>
      <c r="F232" s="71"/>
    </row>
    <row r="233" spans="1:6" s="3" customFormat="1" ht="10.5" customHeight="1">
      <c r="A233" s="4"/>
      <c r="B233" s="57"/>
      <c r="C233" s="54"/>
      <c r="D233" s="57"/>
      <c r="E233" s="54"/>
      <c r="F233" s="71"/>
    </row>
    <row r="234" spans="1:6" s="3" customFormat="1" ht="10.5" customHeight="1">
      <c r="A234" s="4"/>
      <c r="B234" s="57"/>
      <c r="C234" s="54"/>
      <c r="D234" s="57"/>
      <c r="E234" s="54"/>
      <c r="F234" s="71"/>
    </row>
    <row r="235" spans="1:6" s="3" customFormat="1" ht="10.5" customHeight="1">
      <c r="A235" s="4"/>
      <c r="B235" s="57"/>
      <c r="C235" s="54"/>
      <c r="D235" s="57"/>
      <c r="E235" s="54"/>
      <c r="F235" s="71"/>
    </row>
    <row r="236" spans="1:6" s="3" customFormat="1" ht="10.5" customHeight="1">
      <c r="A236" s="4"/>
      <c r="B236" s="57"/>
      <c r="C236" s="54"/>
      <c r="D236" s="57"/>
      <c r="E236" s="54"/>
      <c r="F236" s="71"/>
    </row>
    <row r="237" spans="1:6" s="3" customFormat="1" ht="10.5" customHeight="1">
      <c r="A237" s="4"/>
      <c r="B237" s="57"/>
      <c r="C237" s="54"/>
      <c r="D237" s="57"/>
      <c r="E237" s="54"/>
      <c r="F237" s="71"/>
    </row>
    <row r="238" spans="1:6" s="3" customFormat="1" ht="10.5" customHeight="1">
      <c r="A238" s="4"/>
      <c r="B238" s="57"/>
      <c r="C238" s="54"/>
      <c r="D238" s="57"/>
      <c r="E238" s="54"/>
      <c r="F238" s="71"/>
    </row>
    <row r="239" spans="1:6" s="3" customFormat="1" ht="10.5" customHeight="1">
      <c r="A239" s="4"/>
      <c r="B239" s="57"/>
      <c r="C239" s="54"/>
      <c r="D239" s="57"/>
      <c r="E239" s="54"/>
      <c r="F239" s="71"/>
    </row>
    <row r="240" spans="1:6" s="3" customFormat="1" ht="10.5" customHeight="1">
      <c r="A240" s="4"/>
      <c r="B240" s="57"/>
      <c r="C240" s="54"/>
      <c r="D240" s="57"/>
      <c r="E240" s="54"/>
      <c r="F240" s="71"/>
    </row>
    <row r="241" spans="1:6" s="3" customFormat="1" ht="10.5" customHeight="1">
      <c r="A241" s="4"/>
      <c r="B241" s="57"/>
      <c r="C241" s="54"/>
      <c r="D241" s="57"/>
      <c r="E241" s="54"/>
      <c r="F241" s="71"/>
    </row>
    <row r="242" spans="1:6" s="3" customFormat="1" ht="10.5" customHeight="1">
      <c r="A242" s="4"/>
      <c r="B242" s="57"/>
      <c r="C242" s="54"/>
      <c r="D242" s="57"/>
      <c r="E242" s="54"/>
      <c r="F242" s="71"/>
    </row>
    <row r="243" spans="1:6" s="3" customFormat="1" ht="10.5" customHeight="1">
      <c r="A243" s="4"/>
      <c r="B243" s="57"/>
      <c r="C243" s="54"/>
      <c r="D243" s="57"/>
      <c r="E243" s="54"/>
      <c r="F243" s="71"/>
    </row>
    <row r="244" spans="1:6" s="3" customFormat="1" ht="10.5" customHeight="1">
      <c r="A244" s="4"/>
      <c r="B244" s="57"/>
      <c r="C244" s="54"/>
      <c r="D244" s="57"/>
      <c r="E244" s="54"/>
      <c r="F244" s="71"/>
    </row>
    <row r="245" spans="1:6" s="3" customFormat="1" ht="10.5" customHeight="1">
      <c r="A245" s="4"/>
      <c r="B245" s="57"/>
      <c r="C245" s="54"/>
      <c r="D245" s="57"/>
      <c r="E245" s="54"/>
      <c r="F245" s="71"/>
    </row>
    <row r="246" spans="1:6" s="3" customFormat="1" ht="10.5" customHeight="1">
      <c r="A246" s="4"/>
      <c r="B246" s="57"/>
      <c r="C246" s="54"/>
      <c r="D246" s="57"/>
      <c r="E246" s="54"/>
      <c r="F246" s="71"/>
    </row>
    <row r="247" spans="1:6" s="3" customFormat="1" ht="10.5" customHeight="1">
      <c r="A247" s="4"/>
      <c r="B247" s="57"/>
      <c r="C247" s="54"/>
      <c r="D247" s="57"/>
      <c r="E247" s="54"/>
      <c r="F247" s="71"/>
    </row>
    <row r="248" spans="1:6" s="3" customFormat="1" ht="10.5" customHeight="1">
      <c r="A248" s="4"/>
      <c r="B248" s="57"/>
      <c r="C248" s="54"/>
      <c r="D248" s="57"/>
      <c r="E248" s="54"/>
      <c r="F248" s="71"/>
    </row>
    <row r="249" spans="1:6" s="3" customFormat="1" ht="10.5" customHeight="1">
      <c r="A249" s="4"/>
      <c r="B249" s="57"/>
      <c r="C249" s="54"/>
      <c r="D249" s="57"/>
      <c r="E249" s="54"/>
      <c r="F249" s="71"/>
    </row>
    <row r="250" spans="1:6" s="3" customFormat="1" ht="10.5" customHeight="1">
      <c r="A250" s="4"/>
      <c r="B250" s="57"/>
      <c r="C250" s="54"/>
      <c r="D250" s="57"/>
      <c r="E250" s="54"/>
      <c r="F250" s="71"/>
    </row>
    <row r="251" spans="1:6" s="3" customFormat="1" ht="10.5" customHeight="1">
      <c r="A251" s="4"/>
      <c r="B251" s="57"/>
      <c r="C251" s="54"/>
      <c r="D251" s="57"/>
      <c r="E251" s="54"/>
      <c r="F251" s="71"/>
    </row>
    <row r="252" spans="1:6" s="3" customFormat="1" ht="10.5" customHeight="1">
      <c r="A252" s="4"/>
      <c r="B252" s="57"/>
      <c r="C252" s="54"/>
      <c r="D252" s="57"/>
      <c r="E252" s="54"/>
      <c r="F252" s="71"/>
    </row>
    <row r="253" spans="1:6" s="3" customFormat="1" ht="10.5" customHeight="1">
      <c r="A253" s="4"/>
      <c r="B253" s="57"/>
      <c r="C253" s="54"/>
      <c r="D253" s="57"/>
      <c r="E253" s="54"/>
      <c r="F253" s="71"/>
    </row>
    <row r="254" spans="1:6" s="3" customFormat="1" ht="10.5" customHeight="1">
      <c r="A254" s="4"/>
      <c r="B254" s="57"/>
      <c r="C254" s="54"/>
      <c r="D254" s="57"/>
      <c r="E254" s="54"/>
      <c r="F254" s="71"/>
    </row>
    <row r="255" spans="1:6" s="3" customFormat="1" ht="10.5" customHeight="1">
      <c r="A255" s="4"/>
      <c r="B255" s="57"/>
      <c r="C255" s="54"/>
      <c r="D255" s="57"/>
      <c r="E255" s="54"/>
      <c r="F255" s="71"/>
    </row>
    <row r="256" spans="1:6" s="3" customFormat="1" ht="10.5" customHeight="1">
      <c r="A256" s="4"/>
      <c r="B256" s="57"/>
      <c r="C256" s="54"/>
      <c r="D256" s="57"/>
      <c r="E256" s="54"/>
      <c r="F256" s="71"/>
    </row>
    <row r="257" spans="1:6" s="3" customFormat="1" ht="10.5" customHeight="1">
      <c r="A257" s="4"/>
      <c r="B257" s="57"/>
      <c r="C257" s="54"/>
      <c r="D257" s="57"/>
      <c r="E257" s="54"/>
      <c r="F257" s="71"/>
    </row>
    <row r="258" spans="1:6" s="3" customFormat="1" ht="10.5" customHeight="1">
      <c r="A258" s="4"/>
      <c r="B258" s="57"/>
      <c r="C258" s="54"/>
      <c r="D258" s="57"/>
      <c r="E258" s="54"/>
      <c r="F258" s="71"/>
    </row>
    <row r="259" spans="1:6" s="3" customFormat="1" ht="10.5" customHeight="1">
      <c r="A259" s="4"/>
      <c r="B259" s="57"/>
      <c r="C259" s="54"/>
      <c r="D259" s="57"/>
      <c r="E259" s="54"/>
      <c r="F259" s="71"/>
    </row>
    <row r="260" spans="1:6" s="3" customFormat="1" ht="10.5" customHeight="1">
      <c r="A260" s="4"/>
      <c r="B260" s="57"/>
      <c r="C260" s="54"/>
      <c r="D260" s="57"/>
      <c r="E260" s="54"/>
      <c r="F260" s="71"/>
    </row>
    <row r="261" spans="1:6" s="3" customFormat="1" ht="10.5" customHeight="1">
      <c r="A261" s="4"/>
      <c r="B261" s="57"/>
      <c r="C261" s="54"/>
      <c r="D261" s="57"/>
      <c r="E261" s="54"/>
      <c r="F261" s="71"/>
    </row>
    <row r="262" spans="1:6" s="3" customFormat="1" ht="10.5" customHeight="1">
      <c r="A262" s="4"/>
      <c r="B262" s="57"/>
      <c r="C262" s="54"/>
      <c r="D262" s="57"/>
      <c r="E262" s="54"/>
      <c r="F262" s="71"/>
    </row>
    <row r="263" spans="1:6" s="3" customFormat="1" ht="10.5" customHeight="1">
      <c r="A263" s="4"/>
      <c r="B263" s="57"/>
      <c r="C263" s="54"/>
      <c r="D263" s="57"/>
      <c r="E263" s="54"/>
      <c r="F263" s="71"/>
    </row>
    <row r="264" spans="1:6" s="3" customFormat="1" ht="10.5" customHeight="1">
      <c r="A264" s="4"/>
      <c r="B264" s="57"/>
      <c r="C264" s="54"/>
      <c r="D264" s="57"/>
      <c r="E264" s="54"/>
      <c r="F264" s="71"/>
    </row>
    <row r="265" spans="1:6" s="3" customFormat="1" ht="10.5" customHeight="1">
      <c r="A265" s="4"/>
      <c r="B265" s="57"/>
      <c r="C265" s="54"/>
      <c r="D265" s="57"/>
      <c r="E265" s="54"/>
      <c r="F265" s="71"/>
    </row>
    <row r="266" spans="1:6" s="3" customFormat="1" ht="10.5" customHeight="1">
      <c r="A266" s="4"/>
      <c r="B266" s="57"/>
      <c r="C266" s="54"/>
      <c r="D266" s="57"/>
      <c r="E266" s="54"/>
      <c r="F266" s="71"/>
    </row>
    <row r="267" spans="1:6" s="3" customFormat="1" ht="10.5" customHeight="1">
      <c r="A267" s="4"/>
      <c r="B267" s="57"/>
      <c r="C267" s="54"/>
      <c r="D267" s="57"/>
      <c r="E267" s="54"/>
      <c r="F267" s="71"/>
    </row>
    <row r="268" spans="1:6" s="3" customFormat="1" ht="10.5" customHeight="1">
      <c r="A268" s="4"/>
      <c r="B268" s="57"/>
      <c r="C268" s="54"/>
      <c r="D268" s="57"/>
      <c r="E268" s="54"/>
      <c r="F268" s="71"/>
    </row>
    <row r="269" spans="1:6" s="3" customFormat="1" ht="10.5" customHeight="1">
      <c r="A269" s="4"/>
      <c r="B269" s="57"/>
      <c r="C269" s="54"/>
      <c r="D269" s="57"/>
      <c r="E269" s="54"/>
      <c r="F269" s="71"/>
    </row>
    <row r="270" spans="1:6" s="3" customFormat="1" ht="10.5" customHeight="1">
      <c r="A270" s="4"/>
      <c r="B270" s="57"/>
      <c r="C270" s="54"/>
      <c r="D270" s="57"/>
      <c r="E270" s="54"/>
      <c r="F270" s="71"/>
    </row>
    <row r="271" spans="1:6" s="3" customFormat="1" ht="10.5" customHeight="1">
      <c r="A271" s="4"/>
      <c r="B271" s="57"/>
      <c r="C271" s="54"/>
      <c r="D271" s="57"/>
      <c r="E271" s="54"/>
      <c r="F271" s="71"/>
    </row>
    <row r="272" spans="1:6" s="3" customFormat="1" ht="10.5" customHeight="1">
      <c r="A272" s="4"/>
      <c r="B272" s="57"/>
      <c r="C272" s="54"/>
      <c r="D272" s="57"/>
      <c r="E272" s="54"/>
      <c r="F272" s="71"/>
    </row>
    <row r="273" spans="1:6" s="3" customFormat="1" ht="10.5" customHeight="1">
      <c r="A273" s="4"/>
      <c r="B273" s="57"/>
      <c r="C273" s="54"/>
      <c r="D273" s="57"/>
      <c r="E273" s="54"/>
      <c r="F273" s="71"/>
    </row>
    <row r="274" spans="1:6" s="3" customFormat="1" ht="10.5" customHeight="1">
      <c r="A274" s="4"/>
      <c r="B274" s="57"/>
      <c r="C274" s="54"/>
      <c r="D274" s="57"/>
      <c r="E274" s="54"/>
      <c r="F274" s="71"/>
    </row>
    <row r="275" spans="1:6" s="3" customFormat="1" ht="10.5" customHeight="1">
      <c r="A275" s="4"/>
      <c r="B275" s="57"/>
      <c r="C275" s="54"/>
      <c r="D275" s="57"/>
      <c r="E275" s="54"/>
      <c r="F275" s="71"/>
    </row>
    <row r="276" spans="1:6" s="3" customFormat="1" ht="10.5" customHeight="1">
      <c r="A276" s="4"/>
      <c r="B276" s="57"/>
      <c r="C276" s="54"/>
      <c r="D276" s="57"/>
      <c r="E276" s="54"/>
      <c r="F276" s="71"/>
    </row>
    <row r="277" spans="1:6" s="3" customFormat="1" ht="10.5" customHeight="1">
      <c r="A277" s="4"/>
      <c r="B277" s="57"/>
      <c r="C277" s="54"/>
      <c r="D277" s="57"/>
      <c r="E277" s="54"/>
      <c r="F277" s="71"/>
    </row>
    <row r="278" spans="1:6" s="3" customFormat="1" ht="10.5" customHeight="1">
      <c r="A278" s="4"/>
      <c r="B278" s="57"/>
      <c r="C278" s="54"/>
      <c r="D278" s="57"/>
      <c r="E278" s="54"/>
      <c r="F278" s="71"/>
    </row>
    <row r="279" spans="1:6" s="3" customFormat="1" ht="10.5" customHeight="1">
      <c r="A279" s="4"/>
      <c r="B279" s="57"/>
      <c r="C279" s="54"/>
      <c r="D279" s="57"/>
      <c r="E279" s="54"/>
      <c r="F279" s="71"/>
    </row>
  </sheetData>
  <sheetProtection/>
  <hyperlinks>
    <hyperlink ref="F2" location="Sommaire!A1" display="Sommaire"/>
  </hyperlinks>
  <printOptions/>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Footer>&amp;C&amp;F
&amp;A&amp;R&amp;D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41"/>
  <sheetViews>
    <sheetView showGridLines="0" zoomScale="80" zoomScaleNormal="80" zoomScalePageLayoutView="0" workbookViewId="0" topLeftCell="A1">
      <selection activeCell="A6" sqref="A6"/>
    </sheetView>
  </sheetViews>
  <sheetFormatPr defaultColWidth="11.421875" defaultRowHeight="12.75"/>
  <cols>
    <col min="1" max="1" width="9.8515625" style="317" customWidth="1"/>
    <col min="2" max="2" width="11.421875" style="318" customWidth="1"/>
    <col min="3" max="16384" width="11.57421875" style="319" customWidth="1"/>
  </cols>
  <sheetData>
    <row r="1" spans="1:2" s="117" customFormat="1" ht="12.75">
      <c r="A1" s="196"/>
      <c r="B1" s="131"/>
    </row>
    <row r="2" spans="1:2" s="117" customFormat="1" ht="17.25">
      <c r="A2" s="313" t="s">
        <v>405</v>
      </c>
      <c r="B2" s="131"/>
    </row>
    <row r="3" spans="1:2" s="117" customFormat="1" ht="9" customHeight="1">
      <c r="A3" s="314"/>
      <c r="B3" s="131"/>
    </row>
    <row r="4" spans="1:2" s="117" customFormat="1" ht="15">
      <c r="A4" s="315" t="s">
        <v>407</v>
      </c>
      <c r="B4" s="131"/>
    </row>
    <row r="5" spans="1:2" s="117" customFormat="1" ht="13.5" customHeight="1">
      <c r="A5" s="709" t="s">
        <v>231</v>
      </c>
      <c r="B5" s="131" t="s">
        <v>414</v>
      </c>
    </row>
    <row r="6" spans="1:2" s="117" customFormat="1" ht="13.5" customHeight="1">
      <c r="A6" s="709" t="s">
        <v>232</v>
      </c>
      <c r="B6" s="131" t="s">
        <v>415</v>
      </c>
    </row>
    <row r="7" spans="1:2" s="117" customFormat="1" ht="12.75" customHeight="1">
      <c r="A7" s="709" t="s">
        <v>233</v>
      </c>
      <c r="B7" s="131" t="s">
        <v>416</v>
      </c>
    </row>
    <row r="8" spans="1:2" s="117" customFormat="1" ht="13.5" customHeight="1">
      <c r="A8" s="709" t="s">
        <v>234</v>
      </c>
      <c r="B8" s="131" t="s">
        <v>467</v>
      </c>
    </row>
    <row r="9" spans="1:2" s="117" customFormat="1" ht="13.5" customHeight="1">
      <c r="A9" s="709" t="s">
        <v>235</v>
      </c>
      <c r="B9" s="131" t="s">
        <v>468</v>
      </c>
    </row>
    <row r="10" spans="1:2" s="117" customFormat="1" ht="13.5" customHeight="1">
      <c r="A10" s="709" t="s">
        <v>236</v>
      </c>
      <c r="B10" s="131" t="s">
        <v>472</v>
      </c>
    </row>
    <row r="11" spans="1:2" s="117" customFormat="1" ht="13.5" customHeight="1">
      <c r="A11" s="709" t="s">
        <v>237</v>
      </c>
      <c r="B11" s="131" t="s">
        <v>422</v>
      </c>
    </row>
    <row r="12" spans="1:8" s="708" customFormat="1" ht="13.5" customHeight="1">
      <c r="A12" s="709" t="s">
        <v>238</v>
      </c>
      <c r="B12" s="707" t="s">
        <v>421</v>
      </c>
      <c r="H12" s="117"/>
    </row>
    <row r="13" spans="1:2" s="117" customFormat="1" ht="12.75">
      <c r="A13" s="316"/>
      <c r="B13" s="131"/>
    </row>
    <row r="14" spans="1:10" s="117" customFormat="1" ht="15">
      <c r="A14" s="315" t="s">
        <v>406</v>
      </c>
      <c r="B14" s="131"/>
      <c r="J14" s="131"/>
    </row>
    <row r="15" spans="1:2" s="117" customFormat="1" ht="14.25" customHeight="1">
      <c r="A15" s="706" t="s">
        <v>239</v>
      </c>
      <c r="B15" s="131" t="s">
        <v>424</v>
      </c>
    </row>
    <row r="16" spans="1:2" s="117" customFormat="1" ht="14.25" customHeight="1">
      <c r="A16" s="706" t="s">
        <v>240</v>
      </c>
      <c r="B16" s="131" t="s">
        <v>446</v>
      </c>
    </row>
    <row r="17" spans="1:2" s="117" customFormat="1" ht="14.25" customHeight="1">
      <c r="A17" s="706" t="s">
        <v>241</v>
      </c>
      <c r="B17" s="131" t="s">
        <v>426</v>
      </c>
    </row>
    <row r="18" spans="1:2" s="117" customFormat="1" ht="14.25" customHeight="1">
      <c r="A18" s="706" t="s">
        <v>5</v>
      </c>
      <c r="B18" s="131" t="s">
        <v>474</v>
      </c>
    </row>
    <row r="19" spans="1:2" s="117" customFormat="1" ht="14.25" customHeight="1">
      <c r="A19" s="706" t="s">
        <v>4</v>
      </c>
      <c r="B19" s="131" t="s">
        <v>476</v>
      </c>
    </row>
    <row r="20" spans="1:2" s="117" customFormat="1" ht="14.25" customHeight="1">
      <c r="A20" s="706" t="s">
        <v>242</v>
      </c>
      <c r="B20" s="131" t="s">
        <v>385</v>
      </c>
    </row>
    <row r="21" spans="1:2" s="117" customFormat="1" ht="14.25" customHeight="1">
      <c r="A21" s="706" t="s">
        <v>243</v>
      </c>
      <c r="B21" s="131" t="s">
        <v>349</v>
      </c>
    </row>
    <row r="22" spans="1:7" s="117" customFormat="1" ht="14.25" customHeight="1">
      <c r="A22" s="706" t="s">
        <v>244</v>
      </c>
      <c r="B22" s="707" t="s">
        <v>429</v>
      </c>
      <c r="C22" s="708"/>
      <c r="D22" s="708"/>
      <c r="E22" s="708"/>
      <c r="F22" s="708"/>
      <c r="G22" s="708"/>
    </row>
    <row r="23" spans="1:2" s="117" customFormat="1" ht="14.25" customHeight="1">
      <c r="A23" s="706" t="s">
        <v>245</v>
      </c>
      <c r="B23" s="131" t="s">
        <v>431</v>
      </c>
    </row>
    <row r="24" spans="1:2" s="117" customFormat="1" ht="14.25" customHeight="1">
      <c r="A24" s="706" t="s">
        <v>246</v>
      </c>
      <c r="B24" s="131" t="s">
        <v>433</v>
      </c>
    </row>
    <row r="25" spans="1:2" s="117" customFormat="1" ht="14.25" customHeight="1">
      <c r="A25" s="706" t="s">
        <v>247</v>
      </c>
      <c r="B25" s="131" t="s">
        <v>434</v>
      </c>
    </row>
    <row r="26" spans="1:2" s="117" customFormat="1" ht="14.25" customHeight="1">
      <c r="A26" s="706" t="s">
        <v>248</v>
      </c>
      <c r="B26" s="131" t="s">
        <v>445</v>
      </c>
    </row>
    <row r="27" spans="1:2" s="117" customFormat="1" ht="14.25" customHeight="1">
      <c r="A27" s="706" t="s">
        <v>249</v>
      </c>
      <c r="B27" s="131" t="s">
        <v>437</v>
      </c>
    </row>
    <row r="28" spans="1:2" s="117" customFormat="1" ht="14.25" customHeight="1">
      <c r="A28" s="706" t="s">
        <v>250</v>
      </c>
      <c r="B28" s="131" t="s">
        <v>439</v>
      </c>
    </row>
    <row r="29" spans="1:2" s="117" customFormat="1" ht="14.25" customHeight="1">
      <c r="A29" s="706" t="s">
        <v>251</v>
      </c>
      <c r="B29" s="131" t="s">
        <v>441</v>
      </c>
    </row>
    <row r="30" spans="1:6" s="117" customFormat="1" ht="14.25" customHeight="1">
      <c r="A30" s="706" t="s">
        <v>252</v>
      </c>
      <c r="B30" s="131" t="s">
        <v>442</v>
      </c>
      <c r="E30" s="706"/>
      <c r="F30" s="131"/>
    </row>
    <row r="31" spans="1:6" s="117" customFormat="1" ht="14.25" customHeight="1">
      <c r="A31" s="706" t="s">
        <v>253</v>
      </c>
      <c r="B31" s="131" t="s">
        <v>443</v>
      </c>
      <c r="E31" s="706"/>
      <c r="F31" s="131"/>
    </row>
    <row r="32" spans="1:2" s="117" customFormat="1" ht="14.25" customHeight="1">
      <c r="A32" s="706" t="s">
        <v>254</v>
      </c>
      <c r="B32" s="131" t="s">
        <v>447</v>
      </c>
    </row>
    <row r="33" spans="1:2" s="117" customFormat="1" ht="14.25" customHeight="1">
      <c r="A33" s="706" t="s">
        <v>255</v>
      </c>
      <c r="B33" s="131" t="s">
        <v>448</v>
      </c>
    </row>
    <row r="34" spans="1:2" s="117" customFormat="1" ht="14.25" customHeight="1">
      <c r="A34" s="706" t="s">
        <v>256</v>
      </c>
      <c r="B34" s="131" t="s">
        <v>449</v>
      </c>
    </row>
    <row r="35" spans="1:6" s="117" customFormat="1" ht="14.25" customHeight="1">
      <c r="A35" s="706" t="s">
        <v>257</v>
      </c>
      <c r="B35" s="131" t="s">
        <v>453</v>
      </c>
      <c r="E35" s="706"/>
      <c r="F35" s="131"/>
    </row>
    <row r="36" spans="1:2" s="117" customFormat="1" ht="14.25" customHeight="1">
      <c r="A36" s="706" t="s">
        <v>258</v>
      </c>
      <c r="B36" s="131" t="s">
        <v>450</v>
      </c>
    </row>
    <row r="37" spans="1:2" s="117" customFormat="1" ht="14.25" customHeight="1">
      <c r="A37" s="706" t="s">
        <v>259</v>
      </c>
      <c r="B37" s="131" t="s">
        <v>451</v>
      </c>
    </row>
    <row r="38" spans="1:2" s="117" customFormat="1" ht="14.25" customHeight="1">
      <c r="A38" s="706" t="s">
        <v>260</v>
      </c>
      <c r="B38" s="131" t="s">
        <v>457</v>
      </c>
    </row>
    <row r="39" spans="1:2" s="117" customFormat="1" ht="14.25" customHeight="1">
      <c r="A39" s="706" t="s">
        <v>261</v>
      </c>
      <c r="B39" s="131" t="s">
        <v>350</v>
      </c>
    </row>
    <row r="40" spans="1:8" s="117" customFormat="1" ht="14.25" customHeight="1">
      <c r="A40" s="706" t="s">
        <v>380</v>
      </c>
      <c r="B40" s="131" t="s">
        <v>456</v>
      </c>
      <c r="H40" s="196"/>
    </row>
    <row r="41" spans="1:2" s="117" customFormat="1" ht="12.75">
      <c r="A41" s="196"/>
      <c r="B41" s="131"/>
    </row>
  </sheetData>
  <sheetProtection/>
  <hyperlinks>
    <hyperlink ref="A5" location="'H1'!A1" display="H1"/>
    <hyperlink ref="A6" location="'H2'!A1" display="H2"/>
    <hyperlink ref="A7" location="'H3'!A1" display="H3"/>
    <hyperlink ref="A8" location="'H4'!A1" display="H4"/>
    <hyperlink ref="A9" location="'H5'!A1" display="H5"/>
    <hyperlink ref="A10" location="'H6'!A1" display="H6"/>
    <hyperlink ref="A11" location="'H7'!A1" display="H7"/>
    <hyperlink ref="A12" location="'H8'!A1" display="H8"/>
    <hyperlink ref="A15" location="'H9'!A1" display="H9"/>
    <hyperlink ref="A16" location="'H10'!A1" display="H10"/>
    <hyperlink ref="A17" location="'H11'!A1" display="H11"/>
    <hyperlink ref="A18" location="H12a!A1" display="H12a"/>
    <hyperlink ref="A20" location="'H13'!A1" display="H13"/>
    <hyperlink ref="A21" location="'H14'!A1" display="H14"/>
    <hyperlink ref="A22" location="'H15'!A1" display="H15"/>
    <hyperlink ref="A23" location="'H16'!A1" display="H16"/>
    <hyperlink ref="A24" location="'H17'!A1" display="H17"/>
    <hyperlink ref="A25" location="'H18'!A1" display="H18"/>
    <hyperlink ref="A26" location="'H19'!A1" display="H19"/>
    <hyperlink ref="A27" location="'H20'!A1" display="H20"/>
    <hyperlink ref="A28" location="'H21'!A1" display="H21"/>
    <hyperlink ref="A29" location="'H22'!A1" display="H22"/>
    <hyperlink ref="A30" location="'H23-H25'!A1" display="H23"/>
    <hyperlink ref="A31" location="'H23-H25'!A55" display="H24"/>
    <hyperlink ref="A32" location="'H23-H25'!A110" display="H25"/>
    <hyperlink ref="A33" location="'H26-H28'!A1" display="H26"/>
    <hyperlink ref="A34" location="'H26-H28'!A58" display="H27"/>
    <hyperlink ref="A35" location="'H26-H28'!A117" display="H28"/>
    <hyperlink ref="A36" location="'H29-H30'!A1" display="H29"/>
    <hyperlink ref="A37" location="'H29-H30'!A58" display="H30"/>
    <hyperlink ref="A38" location="'H31-H32'!A1" display="H31"/>
    <hyperlink ref="A39" location="'H31-H32'!A1" display="H32"/>
    <hyperlink ref="A40" location="'H33 '!A1" display="H33"/>
    <hyperlink ref="A19" location="H12b!A1" display="H12b"/>
  </hyperlinks>
  <printOptions/>
  <pageMargins left="0.7874015748031497" right="0.7874015748031497" top="0.984251968503937" bottom="0.984251968503937" header="0.5118110236220472" footer="0.5118110236220472"/>
  <pageSetup fitToHeight="1" fitToWidth="1" horizontalDpi="600" verticalDpi="600" orientation="landscape" paperSize="9" scale="84" r:id="rId1"/>
  <headerFooter alignWithMargins="0">
    <oddFooter>&amp;C&amp;F
&amp;A&amp;R&amp;D</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W273"/>
  <sheetViews>
    <sheetView showGridLines="0" zoomScalePageLayoutView="0" workbookViewId="0" topLeftCell="A1">
      <selection activeCell="B57" sqref="B57:N58"/>
    </sheetView>
  </sheetViews>
  <sheetFormatPr defaultColWidth="11.421875" defaultRowHeight="10.5" customHeight="1"/>
  <cols>
    <col min="1" max="1" width="26.8515625" style="5" customWidth="1"/>
    <col min="2" max="2" width="11.140625" style="33" customWidth="1"/>
    <col min="3" max="3" width="10.28125" style="33" customWidth="1"/>
    <col min="4" max="4" width="10.00390625" style="33" customWidth="1"/>
    <col min="5" max="5" width="9.00390625" style="33" customWidth="1"/>
    <col min="6" max="6" width="10.57421875" style="33" customWidth="1"/>
    <col min="7" max="9" width="10.140625" style="33" bestFit="1" customWidth="1"/>
    <col min="10" max="10" width="11.140625" style="33" bestFit="1" customWidth="1"/>
    <col min="11" max="11" width="10.00390625" style="33" customWidth="1"/>
    <col min="12" max="12" width="10.28125" style="33" customWidth="1"/>
    <col min="13" max="13" width="10.421875" style="33" bestFit="1" customWidth="1"/>
    <col min="14" max="14" width="11.28125" style="33" customWidth="1"/>
  </cols>
  <sheetData>
    <row r="1" spans="1:14" s="326" customFormat="1" ht="14.25" customHeight="1">
      <c r="A1" s="237" t="s">
        <v>432</v>
      </c>
      <c r="B1" s="193"/>
      <c r="C1" s="193"/>
      <c r="D1" s="193"/>
      <c r="E1" s="193"/>
      <c r="F1" s="193"/>
      <c r="G1" s="193"/>
      <c r="H1" s="193"/>
      <c r="I1" s="193"/>
      <c r="J1" s="193"/>
      <c r="K1" s="193"/>
      <c r="L1" s="193"/>
      <c r="M1" s="193"/>
      <c r="N1" s="322" t="s">
        <v>363</v>
      </c>
    </row>
    <row r="2" spans="1:14" s="321" customFormat="1" ht="10.5" customHeight="1">
      <c r="A2" s="328"/>
      <c r="B2" s="330"/>
      <c r="C2" s="330"/>
      <c r="D2" s="330"/>
      <c r="E2" s="330"/>
      <c r="F2" s="330"/>
      <c r="G2" s="330"/>
      <c r="H2" s="330"/>
      <c r="I2" s="330"/>
      <c r="J2" s="330"/>
      <c r="K2" s="330"/>
      <c r="L2" s="330"/>
      <c r="M2" s="330"/>
      <c r="N2" s="330"/>
    </row>
    <row r="4" spans="1:24" s="45" customFormat="1" ht="15" customHeight="1">
      <c r="A4" s="50"/>
      <c r="B4" s="70" t="s">
        <v>317</v>
      </c>
      <c r="C4" s="70" t="s">
        <v>318</v>
      </c>
      <c r="D4" s="70" t="s">
        <v>319</v>
      </c>
      <c r="E4" s="70" t="s">
        <v>320</v>
      </c>
      <c r="F4" s="70" t="s">
        <v>279</v>
      </c>
      <c r="G4" s="70" t="s">
        <v>321</v>
      </c>
      <c r="H4" s="70" t="s">
        <v>322</v>
      </c>
      <c r="I4" s="70" t="s">
        <v>280</v>
      </c>
      <c r="J4" s="70" t="s">
        <v>323</v>
      </c>
      <c r="K4" s="70" t="s">
        <v>324</v>
      </c>
      <c r="L4" s="70" t="s">
        <v>325</v>
      </c>
      <c r="M4" s="22" t="s">
        <v>326</v>
      </c>
      <c r="N4" s="70" t="s">
        <v>8</v>
      </c>
      <c r="P4" s="635"/>
      <c r="Q4" s="636"/>
      <c r="R4" s="636"/>
      <c r="S4" s="636"/>
      <c r="T4" s="636"/>
      <c r="U4" s="636"/>
      <c r="V4" s="636"/>
      <c r="W4" s="636"/>
      <c r="X4" s="636"/>
    </row>
    <row r="5" spans="1:24" s="41" customFormat="1" ht="18" customHeight="1">
      <c r="A5" s="481" t="s">
        <v>272</v>
      </c>
      <c r="B5" s="60">
        <v>4738047.325501811</v>
      </c>
      <c r="C5" s="482">
        <v>4995409.639929536</v>
      </c>
      <c r="D5" s="482">
        <v>6087840.556118089</v>
      </c>
      <c r="E5" s="482">
        <v>6229016.177685804</v>
      </c>
      <c r="F5" s="482">
        <v>7004556.65775851</v>
      </c>
      <c r="G5" s="482">
        <v>7331295.295161188</v>
      </c>
      <c r="H5" s="482">
        <v>7348248.900669267</v>
      </c>
      <c r="I5" s="482">
        <v>7989231.471889435</v>
      </c>
      <c r="J5" s="482">
        <v>6990077.6515063085</v>
      </c>
      <c r="K5" s="482">
        <v>6452913.225825391</v>
      </c>
      <c r="L5" s="482">
        <v>5543163.139659912</v>
      </c>
      <c r="M5" s="482">
        <v>5277509.732543136</v>
      </c>
      <c r="N5" s="482">
        <v>75987309.7742484</v>
      </c>
      <c r="P5" s="635"/>
      <c r="Q5" s="626"/>
      <c r="R5" s="626"/>
      <c r="S5" s="626"/>
      <c r="T5" s="626"/>
      <c r="U5" s="626"/>
      <c r="V5" s="626"/>
      <c r="W5" s="626"/>
      <c r="X5" s="626"/>
    </row>
    <row r="6" spans="1:24" s="41" customFormat="1" ht="18" customHeight="1">
      <c r="A6" s="483" t="s">
        <v>404</v>
      </c>
      <c r="B6" s="630">
        <v>1379281.4034598004</v>
      </c>
      <c r="C6" s="637">
        <v>1581976.8534686554</v>
      </c>
      <c r="D6" s="637">
        <v>2195718.074964716</v>
      </c>
      <c r="E6" s="637">
        <v>2413103.5196508323</v>
      </c>
      <c r="F6" s="637">
        <v>3254081.972808546</v>
      </c>
      <c r="G6" s="637">
        <v>3613765.4754737043</v>
      </c>
      <c r="H6" s="637">
        <v>4477607.057964908</v>
      </c>
      <c r="I6" s="637">
        <v>4536795.008574735</v>
      </c>
      <c r="J6" s="637">
        <v>3484395.280141459</v>
      </c>
      <c r="K6" s="637">
        <v>2729368.659413304</v>
      </c>
      <c r="L6" s="637">
        <v>1733522.6771041432</v>
      </c>
      <c r="M6" s="637">
        <v>1948051.504100239</v>
      </c>
      <c r="N6" s="637">
        <v>33347667.487125047</v>
      </c>
      <c r="P6" s="628"/>
      <c r="Q6" s="627"/>
      <c r="R6" s="627"/>
      <c r="S6" s="627"/>
      <c r="T6" s="627"/>
      <c r="U6" s="627"/>
      <c r="V6" s="627"/>
      <c r="W6" s="627"/>
      <c r="X6" s="627"/>
    </row>
    <row r="7" spans="1:24" s="45" customFormat="1" ht="12" customHeight="1">
      <c r="A7" s="42" t="s">
        <v>289</v>
      </c>
      <c r="B7" s="638">
        <v>946023.2562771267</v>
      </c>
      <c r="C7" s="639">
        <v>1135125.1143351658</v>
      </c>
      <c r="D7" s="639">
        <v>1557068.6140756954</v>
      </c>
      <c r="E7" s="639">
        <v>1669813.891558171</v>
      </c>
      <c r="F7" s="639">
        <v>2210387.5259465314</v>
      </c>
      <c r="G7" s="639">
        <v>2369160.7720807525</v>
      </c>
      <c r="H7" s="639">
        <v>3193550.2661331813</v>
      </c>
      <c r="I7" s="639">
        <v>3423447.994092634</v>
      </c>
      <c r="J7" s="639">
        <v>2390470.79390835</v>
      </c>
      <c r="K7" s="639">
        <v>1787282.7266800907</v>
      </c>
      <c r="L7" s="639">
        <v>1151226.4347392744</v>
      </c>
      <c r="M7" s="639">
        <v>1326728.8318231555</v>
      </c>
      <c r="N7" s="639">
        <v>23160286.22165013</v>
      </c>
      <c r="P7" s="629"/>
      <c r="Q7" s="627"/>
      <c r="R7" s="627"/>
      <c r="S7" s="627"/>
      <c r="T7" s="627"/>
      <c r="U7" s="627"/>
      <c r="V7" s="627"/>
      <c r="W7" s="627"/>
      <c r="X7" s="627"/>
    </row>
    <row r="8" spans="1:24" s="48" customFormat="1" ht="12" customHeight="1">
      <c r="A8" s="148" t="s">
        <v>290</v>
      </c>
      <c r="B8" s="640">
        <v>94420.26168760468</v>
      </c>
      <c r="C8" s="641">
        <v>114901.88828502073</v>
      </c>
      <c r="D8" s="641">
        <v>220615.5275472786</v>
      </c>
      <c r="E8" s="641">
        <v>219174.92519118008</v>
      </c>
      <c r="F8" s="641">
        <v>383131.2725327159</v>
      </c>
      <c r="G8" s="641">
        <v>357002.9348477155</v>
      </c>
      <c r="H8" s="641">
        <v>405380.95364491316</v>
      </c>
      <c r="I8" s="641">
        <v>444331.4754118045</v>
      </c>
      <c r="J8" s="641">
        <v>375074.1278793721</v>
      </c>
      <c r="K8" s="641">
        <v>308321.74484133057</v>
      </c>
      <c r="L8" s="641">
        <v>139305.9903347855</v>
      </c>
      <c r="M8" s="641">
        <v>141716.49699138157</v>
      </c>
      <c r="N8" s="641">
        <v>3203377.5991951027</v>
      </c>
      <c r="P8" s="629"/>
      <c r="Q8" s="627"/>
      <c r="R8" s="627"/>
      <c r="S8" s="627"/>
      <c r="T8" s="627"/>
      <c r="U8" s="627"/>
      <c r="V8" s="627"/>
      <c r="W8" s="627"/>
      <c r="X8" s="627"/>
    </row>
    <row r="9" spans="1:24" s="48" customFormat="1" ht="12" customHeight="1">
      <c r="A9" s="148" t="s">
        <v>292</v>
      </c>
      <c r="B9" s="640">
        <v>6138.793281228328</v>
      </c>
      <c r="C9" s="641">
        <v>7376.67507956474</v>
      </c>
      <c r="D9" s="641">
        <v>14011.985459864605</v>
      </c>
      <c r="E9" s="641">
        <v>16133.01893118394</v>
      </c>
      <c r="F9" s="641">
        <v>24745.786105169427</v>
      </c>
      <c r="G9" s="641">
        <v>26907.380794744575</v>
      </c>
      <c r="H9" s="641">
        <v>28280.245576802463</v>
      </c>
      <c r="I9" s="641">
        <v>26070.17776006048</v>
      </c>
      <c r="J9" s="641">
        <v>24994.27252658658</v>
      </c>
      <c r="K9" s="641">
        <v>16945.62639117551</v>
      </c>
      <c r="L9" s="641">
        <v>8755.916524895734</v>
      </c>
      <c r="M9" s="641">
        <v>7897.426756050563</v>
      </c>
      <c r="N9" s="641">
        <v>208257.30518732694</v>
      </c>
      <c r="P9" s="629"/>
      <c r="Q9" s="627"/>
      <c r="R9" s="627"/>
      <c r="S9" s="627"/>
      <c r="T9" s="627"/>
      <c r="U9" s="627"/>
      <c r="V9" s="627"/>
      <c r="W9" s="627"/>
      <c r="X9" s="627"/>
    </row>
    <row r="10" spans="1:24" s="48" customFormat="1" ht="12" customHeight="1">
      <c r="A10" s="148" t="s">
        <v>293</v>
      </c>
      <c r="B10" s="640">
        <v>112109.83807335437</v>
      </c>
      <c r="C10" s="641">
        <v>179921.66607280212</v>
      </c>
      <c r="D10" s="641">
        <v>169883.43970922445</v>
      </c>
      <c r="E10" s="641">
        <v>194973.77033278038</v>
      </c>
      <c r="F10" s="641">
        <v>240043.56647927733</v>
      </c>
      <c r="G10" s="641">
        <v>262698.4923829232</v>
      </c>
      <c r="H10" s="641">
        <v>482468.31860890135</v>
      </c>
      <c r="I10" s="641">
        <v>431121.0293374419</v>
      </c>
      <c r="J10" s="641">
        <v>267565.119397866</v>
      </c>
      <c r="K10" s="641">
        <v>175313.16848363864</v>
      </c>
      <c r="L10" s="641">
        <v>153524.82493643096</v>
      </c>
      <c r="M10" s="641">
        <v>185804.45500903047</v>
      </c>
      <c r="N10" s="641">
        <v>2855427.6888236715</v>
      </c>
      <c r="P10" s="629"/>
      <c r="Q10" s="627"/>
      <c r="R10" s="627"/>
      <c r="S10" s="627"/>
      <c r="T10" s="627"/>
      <c r="U10" s="627"/>
      <c r="V10" s="627"/>
      <c r="W10" s="627"/>
      <c r="X10" s="627"/>
    </row>
    <row r="11" spans="1:24" s="48" customFormat="1" ht="12" customHeight="1">
      <c r="A11" s="148" t="s">
        <v>353</v>
      </c>
      <c r="B11" s="640">
        <v>1329.0170223792193</v>
      </c>
      <c r="C11" s="641">
        <v>2810.783879595939</v>
      </c>
      <c r="D11" s="641">
        <v>2097.289021592907</v>
      </c>
      <c r="E11" s="641">
        <v>2626.184328835597</v>
      </c>
      <c r="F11" s="641">
        <v>3422.102481998363</v>
      </c>
      <c r="G11" s="641">
        <v>2534.7175923322716</v>
      </c>
      <c r="H11" s="641">
        <v>3561.610335194231</v>
      </c>
      <c r="I11" s="641">
        <v>3179.3384495398454</v>
      </c>
      <c r="J11" s="641">
        <v>3515.909717394775</v>
      </c>
      <c r="K11" s="641">
        <v>3477.762834005249</v>
      </c>
      <c r="L11" s="641">
        <v>2356.014217072108</v>
      </c>
      <c r="M11" s="641">
        <v>2459.1382076117075</v>
      </c>
      <c r="N11" s="641">
        <v>33369.86808755222</v>
      </c>
      <c r="P11" s="629"/>
      <c r="Q11" s="627"/>
      <c r="R11" s="627"/>
      <c r="S11" s="627"/>
      <c r="T11" s="627"/>
      <c r="U11" s="627"/>
      <c r="V11" s="627"/>
      <c r="W11" s="627"/>
      <c r="X11" s="627"/>
    </row>
    <row r="12" spans="1:24" s="48" customFormat="1" ht="12" customHeight="1">
      <c r="A12" s="148" t="s">
        <v>354</v>
      </c>
      <c r="B12" s="640">
        <v>537.2612136107938</v>
      </c>
      <c r="C12" s="641">
        <v>417.144673273263</v>
      </c>
      <c r="D12" s="641">
        <v>526.4310317285273</v>
      </c>
      <c r="E12" s="641">
        <v>883.8498364462478</v>
      </c>
      <c r="F12" s="641">
        <v>975.4264032398952</v>
      </c>
      <c r="G12" s="641">
        <v>1135.3185522775814</v>
      </c>
      <c r="H12" s="641">
        <v>1378.144106208677</v>
      </c>
      <c r="I12" s="641">
        <v>1332.52649862104</v>
      </c>
      <c r="J12" s="641">
        <v>1289.404873346833</v>
      </c>
      <c r="K12" s="641">
        <v>792.1753774629808</v>
      </c>
      <c r="L12" s="641">
        <v>558.9562364259026</v>
      </c>
      <c r="M12" s="641">
        <v>845.7351431088223</v>
      </c>
      <c r="N12" s="641">
        <v>10672.373945750565</v>
      </c>
      <c r="P12" s="629"/>
      <c r="Q12" s="627"/>
      <c r="R12" s="627"/>
      <c r="S12" s="627"/>
      <c r="T12" s="627"/>
      <c r="U12" s="627"/>
      <c r="V12" s="627"/>
      <c r="W12" s="627"/>
      <c r="X12" s="627"/>
    </row>
    <row r="13" spans="1:24" s="48" customFormat="1" ht="12" customHeight="1">
      <c r="A13" s="148" t="s">
        <v>355</v>
      </c>
      <c r="B13" s="640">
        <v>1100.742178306973</v>
      </c>
      <c r="C13" s="641">
        <v>863.1684997484452</v>
      </c>
      <c r="D13" s="641">
        <v>1457.1533107996524</v>
      </c>
      <c r="E13" s="641">
        <v>1507.1095192550038</v>
      </c>
      <c r="F13" s="641">
        <v>3863.6642343133867</v>
      </c>
      <c r="G13" s="641">
        <v>2808.573092903848</v>
      </c>
      <c r="H13" s="641">
        <v>2023.9018386183077</v>
      </c>
      <c r="I13" s="641">
        <v>1254.9780604203847</v>
      </c>
      <c r="J13" s="641">
        <v>1649.4284186861453</v>
      </c>
      <c r="K13" s="641">
        <v>2319.2501344738234</v>
      </c>
      <c r="L13" s="641">
        <v>1292.552005470196</v>
      </c>
      <c r="M13" s="641">
        <v>1307.9303174702834</v>
      </c>
      <c r="N13" s="641">
        <v>21448.451610466447</v>
      </c>
      <c r="P13" s="629"/>
      <c r="Q13" s="627"/>
      <c r="R13" s="627"/>
      <c r="S13" s="627"/>
      <c r="T13" s="627"/>
      <c r="U13" s="627"/>
      <c r="V13" s="627"/>
      <c r="W13" s="627"/>
      <c r="X13" s="627"/>
    </row>
    <row r="14" spans="1:24" s="48" customFormat="1" ht="12" customHeight="1">
      <c r="A14" s="148" t="s">
        <v>294</v>
      </c>
      <c r="B14" s="640">
        <v>6563.5282760601285</v>
      </c>
      <c r="C14" s="641">
        <v>8130.579107383767</v>
      </c>
      <c r="D14" s="641">
        <v>14892.628687110282</v>
      </c>
      <c r="E14" s="641">
        <v>16276.633952956174</v>
      </c>
      <c r="F14" s="641">
        <v>17207.943676462837</v>
      </c>
      <c r="G14" s="641">
        <v>19026.283358520508</v>
      </c>
      <c r="H14" s="641">
        <v>53254.88700085416</v>
      </c>
      <c r="I14" s="641">
        <v>19980.144223033887</v>
      </c>
      <c r="J14" s="641">
        <v>25313.411846533723</v>
      </c>
      <c r="K14" s="641">
        <v>19507.59608791319</v>
      </c>
      <c r="L14" s="641">
        <v>7968.3676887645215</v>
      </c>
      <c r="M14" s="641">
        <v>6550.666863793454</v>
      </c>
      <c r="N14" s="641">
        <v>214672.67076938663</v>
      </c>
      <c r="P14" s="629"/>
      <c r="Q14" s="627"/>
      <c r="R14" s="627"/>
      <c r="S14" s="627"/>
      <c r="T14" s="627"/>
      <c r="U14" s="627"/>
      <c r="V14" s="627"/>
      <c r="W14" s="627"/>
      <c r="X14" s="627"/>
    </row>
    <row r="15" spans="1:24" s="48" customFormat="1" ht="12" customHeight="1">
      <c r="A15" s="148" t="s">
        <v>295</v>
      </c>
      <c r="B15" s="640">
        <v>75648.6500118345</v>
      </c>
      <c r="C15" s="641">
        <v>72530.9587627013</v>
      </c>
      <c r="D15" s="641">
        <v>146678.66034495705</v>
      </c>
      <c r="E15" s="641">
        <v>123594.09246470082</v>
      </c>
      <c r="F15" s="641">
        <v>151622.43275723647</v>
      </c>
      <c r="G15" s="641">
        <v>198240.46120004</v>
      </c>
      <c r="H15" s="641">
        <v>243140.59524956337</v>
      </c>
      <c r="I15" s="641">
        <v>325230.2741054174</v>
      </c>
      <c r="J15" s="641">
        <v>198693.4174037022</v>
      </c>
      <c r="K15" s="641">
        <v>134541.8096661136</v>
      </c>
      <c r="L15" s="641">
        <v>96977.68781561813</v>
      </c>
      <c r="M15" s="641">
        <v>108761.40472330945</v>
      </c>
      <c r="N15" s="641">
        <v>1875660.4445051944</v>
      </c>
      <c r="P15" s="629"/>
      <c r="Q15" s="627"/>
      <c r="R15" s="627"/>
      <c r="S15" s="627"/>
      <c r="T15" s="627"/>
      <c r="U15" s="627"/>
      <c r="V15" s="627"/>
      <c r="W15" s="627"/>
      <c r="X15" s="627"/>
    </row>
    <row r="16" spans="1:24" s="48" customFormat="1" ht="12" customHeight="1">
      <c r="A16" s="148" t="s">
        <v>356</v>
      </c>
      <c r="B16" s="640">
        <v>472.4403019809118</v>
      </c>
      <c r="C16" s="641">
        <v>508.61655720234023</v>
      </c>
      <c r="D16" s="641">
        <v>1126.9680855108072</v>
      </c>
      <c r="E16" s="641">
        <v>883.3426436521916</v>
      </c>
      <c r="F16" s="641">
        <v>986.1068580534502</v>
      </c>
      <c r="G16" s="641">
        <v>1154.8776260451218</v>
      </c>
      <c r="H16" s="641">
        <v>2560.6412693264638</v>
      </c>
      <c r="I16" s="641">
        <v>1246.2600560791757</v>
      </c>
      <c r="J16" s="641">
        <v>1357.16314176562</v>
      </c>
      <c r="K16" s="641">
        <v>1957.2627806364574</v>
      </c>
      <c r="L16" s="641">
        <v>779.762736827819</v>
      </c>
      <c r="M16" s="641">
        <v>612.6256504800049</v>
      </c>
      <c r="N16" s="641">
        <v>13646.067707560363</v>
      </c>
      <c r="P16" s="629"/>
      <c r="Q16" s="627"/>
      <c r="R16" s="627"/>
      <c r="S16" s="627"/>
      <c r="T16" s="627"/>
      <c r="U16" s="627"/>
      <c r="V16" s="627"/>
      <c r="W16" s="627"/>
      <c r="X16" s="627"/>
    </row>
    <row r="17" spans="1:24" s="48" customFormat="1" ht="12" customHeight="1">
      <c r="A17" s="148" t="s">
        <v>296</v>
      </c>
      <c r="B17" s="640">
        <v>4239.156706507374</v>
      </c>
      <c r="C17" s="641">
        <v>6043.6231071730945</v>
      </c>
      <c r="D17" s="641">
        <v>8659.662928940208</v>
      </c>
      <c r="E17" s="641">
        <v>13681.85769918564</v>
      </c>
      <c r="F17" s="641">
        <v>12893.381874913726</v>
      </c>
      <c r="G17" s="641">
        <v>14495.37435130196</v>
      </c>
      <c r="H17" s="641">
        <v>16549.73709878918</v>
      </c>
      <c r="I17" s="641">
        <v>7757.6689354200225</v>
      </c>
      <c r="J17" s="641">
        <v>11083.389676813189</v>
      </c>
      <c r="K17" s="641">
        <v>10563.820203191295</v>
      </c>
      <c r="L17" s="641">
        <v>5843.64655064164</v>
      </c>
      <c r="M17" s="641">
        <v>5439.101637190079</v>
      </c>
      <c r="N17" s="641">
        <v>117250.42077006742</v>
      </c>
      <c r="P17" s="629"/>
      <c r="Q17" s="627"/>
      <c r="R17" s="627"/>
      <c r="S17" s="627"/>
      <c r="T17" s="627"/>
      <c r="U17" s="627"/>
      <c r="V17" s="627"/>
      <c r="W17" s="627"/>
      <c r="X17" s="627"/>
    </row>
    <row r="18" spans="1:24" s="48" customFormat="1" ht="12" customHeight="1">
      <c r="A18" s="148" t="s">
        <v>297</v>
      </c>
      <c r="B18" s="640">
        <v>5971.004657640136</v>
      </c>
      <c r="C18" s="641">
        <v>4324.352877857264</v>
      </c>
      <c r="D18" s="641">
        <v>5877.609574503903</v>
      </c>
      <c r="E18" s="641">
        <v>6371.061379484136</v>
      </c>
      <c r="F18" s="641">
        <v>8151.564762810178</v>
      </c>
      <c r="G18" s="641">
        <v>8157.585516981153</v>
      </c>
      <c r="H18" s="641">
        <v>8453.530599529855</v>
      </c>
      <c r="I18" s="641">
        <v>12754.98759566395</v>
      </c>
      <c r="J18" s="641">
        <v>7593.097553809816</v>
      </c>
      <c r="K18" s="641">
        <v>8453.868876954128</v>
      </c>
      <c r="L18" s="641">
        <v>7115.409895334585</v>
      </c>
      <c r="M18" s="641">
        <v>10308.094421215577</v>
      </c>
      <c r="N18" s="641">
        <v>93532.16771178468</v>
      </c>
      <c r="P18" s="629"/>
      <c r="Q18" s="627"/>
      <c r="R18" s="627"/>
      <c r="S18" s="627"/>
      <c r="T18" s="627"/>
      <c r="U18" s="627"/>
      <c r="V18" s="627"/>
      <c r="W18" s="627"/>
      <c r="X18" s="627"/>
    </row>
    <row r="19" spans="1:24" s="48" customFormat="1" ht="12" customHeight="1">
      <c r="A19" s="148" t="s">
        <v>298</v>
      </c>
      <c r="B19" s="640">
        <v>2323.82137999777</v>
      </c>
      <c r="C19" s="641">
        <v>2549.150712388341</v>
      </c>
      <c r="D19" s="641">
        <v>5890.729429002091</v>
      </c>
      <c r="E19" s="641">
        <v>6700.872368027997</v>
      </c>
      <c r="F19" s="641">
        <v>5514.088098014137</v>
      </c>
      <c r="G19" s="641">
        <v>8740.853397724934</v>
      </c>
      <c r="H19" s="641">
        <v>7854.237557702055</v>
      </c>
      <c r="I19" s="641">
        <v>7509.1957672165445</v>
      </c>
      <c r="J19" s="641">
        <v>6328.843660385996</v>
      </c>
      <c r="K19" s="641">
        <v>6374.661136575982</v>
      </c>
      <c r="L19" s="641">
        <v>3870.5121448576015</v>
      </c>
      <c r="M19" s="641">
        <v>3512.6460182642245</v>
      </c>
      <c r="N19" s="641">
        <v>67169.61167015767</v>
      </c>
      <c r="P19" s="629"/>
      <c r="Q19" s="627"/>
      <c r="R19" s="627"/>
      <c r="S19" s="627"/>
      <c r="T19" s="627"/>
      <c r="U19" s="627"/>
      <c r="V19" s="627"/>
      <c r="W19" s="627"/>
      <c r="X19" s="627"/>
    </row>
    <row r="20" spans="1:24" s="48" customFormat="1" ht="12" customHeight="1">
      <c r="A20" s="148" t="s">
        <v>299</v>
      </c>
      <c r="B20" s="640">
        <v>9618.020780953892</v>
      </c>
      <c r="C20" s="641">
        <v>12319.034568418741</v>
      </c>
      <c r="D20" s="641">
        <v>15267.138549928492</v>
      </c>
      <c r="E20" s="641">
        <v>13843.150327114514</v>
      </c>
      <c r="F20" s="641">
        <v>17236.249987612522</v>
      </c>
      <c r="G20" s="641">
        <v>21832.10410396456</v>
      </c>
      <c r="H20" s="641">
        <v>24780.0037239288</v>
      </c>
      <c r="I20" s="641">
        <v>22325.76889856458</v>
      </c>
      <c r="J20" s="641">
        <v>25290.320403101905</v>
      </c>
      <c r="K20" s="641">
        <v>15791.746861608244</v>
      </c>
      <c r="L20" s="641">
        <v>9668.176940538344</v>
      </c>
      <c r="M20" s="641">
        <v>9866.909563047378</v>
      </c>
      <c r="N20" s="641">
        <v>197838.62470878198</v>
      </c>
      <c r="P20" s="629"/>
      <c r="Q20" s="627"/>
      <c r="R20" s="627"/>
      <c r="S20" s="627"/>
      <c r="T20" s="627"/>
      <c r="U20" s="627"/>
      <c r="V20" s="627"/>
      <c r="W20" s="627"/>
      <c r="X20" s="627"/>
    </row>
    <row r="21" spans="1:24" s="48" customFormat="1" ht="12" customHeight="1">
      <c r="A21" s="148" t="s">
        <v>300</v>
      </c>
      <c r="B21" s="640">
        <v>475.8693655985382</v>
      </c>
      <c r="C21" s="641">
        <v>627.0597175248257</v>
      </c>
      <c r="D21" s="641">
        <v>1860.1691898102595</v>
      </c>
      <c r="E21" s="641">
        <v>960.1134200982368</v>
      </c>
      <c r="F21" s="641">
        <v>1605.4097457050375</v>
      </c>
      <c r="G21" s="641">
        <v>1800.883374385191</v>
      </c>
      <c r="H21" s="641">
        <v>2077.273700288742</v>
      </c>
      <c r="I21" s="641">
        <v>1860.015714952703</v>
      </c>
      <c r="J21" s="641">
        <v>2178.0589214222464</v>
      </c>
      <c r="K21" s="641">
        <v>1315.5922659143675</v>
      </c>
      <c r="L21" s="641">
        <v>989.9632513031793</v>
      </c>
      <c r="M21" s="641">
        <v>892.9495470254524</v>
      </c>
      <c r="N21" s="641">
        <v>16643.35821402878</v>
      </c>
      <c r="P21" s="629"/>
      <c r="Q21" s="627"/>
      <c r="R21" s="627"/>
      <c r="S21" s="627"/>
      <c r="T21" s="627"/>
      <c r="U21" s="627"/>
      <c r="V21" s="627"/>
      <c r="W21" s="627"/>
      <c r="X21" s="627"/>
    </row>
    <row r="22" spans="1:24" s="48" customFormat="1" ht="12" customHeight="1">
      <c r="A22" s="148" t="s">
        <v>301</v>
      </c>
      <c r="B22" s="640">
        <v>117442.90561549818</v>
      </c>
      <c r="C22" s="641">
        <v>106591.32490175239</v>
      </c>
      <c r="D22" s="641">
        <v>147534.56370098153</v>
      </c>
      <c r="E22" s="641">
        <v>201746.5488644594</v>
      </c>
      <c r="F22" s="641">
        <v>178505.10007240952</v>
      </c>
      <c r="G22" s="641">
        <v>210118.31762174354</v>
      </c>
      <c r="H22" s="641">
        <v>248208.6195234555</v>
      </c>
      <c r="I22" s="641">
        <v>467224.69741510035</v>
      </c>
      <c r="J22" s="641">
        <v>221510.60053511965</v>
      </c>
      <c r="K22" s="641">
        <v>159376.08597953545</v>
      </c>
      <c r="L22" s="641">
        <v>121911.87499775788</v>
      </c>
      <c r="M22" s="641">
        <v>165854.34565123607</v>
      </c>
      <c r="N22" s="641">
        <v>2346024.9848790495</v>
      </c>
      <c r="P22" s="629"/>
      <c r="Q22" s="627"/>
      <c r="R22" s="627"/>
      <c r="S22" s="627"/>
      <c r="T22" s="627"/>
      <c r="U22" s="627"/>
      <c r="V22" s="627"/>
      <c r="W22" s="627"/>
      <c r="X22" s="627"/>
    </row>
    <row r="23" spans="1:24" s="48" customFormat="1" ht="12" customHeight="1">
      <c r="A23" s="148" t="s">
        <v>357</v>
      </c>
      <c r="B23" s="640">
        <v>792.9995516722366</v>
      </c>
      <c r="C23" s="641">
        <v>491.9621014311629</v>
      </c>
      <c r="D23" s="641">
        <v>808.982547093287</v>
      </c>
      <c r="E23" s="641">
        <v>886.1016601817206</v>
      </c>
      <c r="F23" s="641">
        <v>1026.815420239355</v>
      </c>
      <c r="G23" s="641">
        <v>1220.7869300286818</v>
      </c>
      <c r="H23" s="641">
        <v>1206.0238204191548</v>
      </c>
      <c r="I23" s="641">
        <v>1129.8055479593352</v>
      </c>
      <c r="J23" s="641">
        <v>1380.7958264761323</v>
      </c>
      <c r="K23" s="641">
        <v>1447.9324453023958</v>
      </c>
      <c r="L23" s="641">
        <v>828.1279277603055</v>
      </c>
      <c r="M23" s="641">
        <v>972.0722749997797</v>
      </c>
      <c r="N23" s="641">
        <v>12192.406053563549</v>
      </c>
      <c r="P23" s="629"/>
      <c r="Q23" s="627"/>
      <c r="R23" s="627"/>
      <c r="S23" s="627"/>
      <c r="T23" s="627"/>
      <c r="U23" s="627"/>
      <c r="V23" s="627"/>
      <c r="W23" s="627"/>
      <c r="X23" s="627"/>
    </row>
    <row r="24" spans="1:24" s="152" customFormat="1" ht="12" customHeight="1">
      <c r="A24" s="149" t="s">
        <v>381</v>
      </c>
      <c r="B24" s="642">
        <v>1728.6844211459409</v>
      </c>
      <c r="C24" s="643">
        <v>1735.0895107416047</v>
      </c>
      <c r="D24" s="643">
        <v>2185.8251289021878</v>
      </c>
      <c r="E24" s="643">
        <v>2635.2207275108753</v>
      </c>
      <c r="F24" s="643">
        <v>2497.500376263057</v>
      </c>
      <c r="G24" s="643">
        <v>2687.049804902707</v>
      </c>
      <c r="H24" s="643">
        <v>3087.157822391414</v>
      </c>
      <c r="I24" s="643">
        <v>3640.8552256931107</v>
      </c>
      <c r="J24" s="643">
        <v>2862.0617220169775</v>
      </c>
      <c r="K24" s="643">
        <v>2298.7070704811963</v>
      </c>
      <c r="L24" s="643">
        <v>2318.1278118426158</v>
      </c>
      <c r="M24" s="643">
        <v>2001.378360517474</v>
      </c>
      <c r="N24" s="643">
        <v>29677.65798240916</v>
      </c>
      <c r="P24" s="629"/>
      <c r="Q24" s="627"/>
      <c r="R24" s="627"/>
      <c r="S24" s="627"/>
      <c r="T24" s="627"/>
      <c r="U24" s="627"/>
      <c r="V24" s="627"/>
      <c r="W24" s="627"/>
      <c r="X24" s="627"/>
    </row>
    <row r="25" spans="1:24" s="48" customFormat="1" ht="12" customHeight="1">
      <c r="A25" s="148" t="s">
        <v>302</v>
      </c>
      <c r="B25" s="640">
        <v>7257.117996301265</v>
      </c>
      <c r="C25" s="641">
        <v>10435.543882905069</v>
      </c>
      <c r="D25" s="641">
        <v>12409.91456970068</v>
      </c>
      <c r="E25" s="641">
        <v>9483.642448551862</v>
      </c>
      <c r="F25" s="641">
        <v>16532.317174894422</v>
      </c>
      <c r="G25" s="641">
        <v>15228.510770950765</v>
      </c>
      <c r="H25" s="641">
        <v>18685.56724982308</v>
      </c>
      <c r="I25" s="641">
        <v>23871.4087005218</v>
      </c>
      <c r="J25" s="641">
        <v>15974.89817521176</v>
      </c>
      <c r="K25" s="641">
        <v>13234.70212472897</v>
      </c>
      <c r="L25" s="641">
        <v>10391.03689684264</v>
      </c>
      <c r="M25" s="641">
        <v>11915.680874162172</v>
      </c>
      <c r="N25" s="641">
        <v>165420.3408645945</v>
      </c>
      <c r="P25" s="629"/>
      <c r="Q25" s="627"/>
      <c r="R25" s="627"/>
      <c r="S25" s="627"/>
      <c r="T25" s="627"/>
      <c r="U25" s="627"/>
      <c r="V25" s="627"/>
      <c r="W25" s="627"/>
      <c r="X25" s="627"/>
    </row>
    <row r="26" spans="1:24" s="48" customFormat="1" ht="12" customHeight="1">
      <c r="A26" s="148" t="s">
        <v>358</v>
      </c>
      <c r="B26" s="640">
        <v>1039.0499394726119</v>
      </c>
      <c r="C26" s="641">
        <v>463.22073505146614</v>
      </c>
      <c r="D26" s="641">
        <v>843.6307070616646</v>
      </c>
      <c r="E26" s="641">
        <v>810.6952291991203</v>
      </c>
      <c r="F26" s="641">
        <v>659.6913995735817</v>
      </c>
      <c r="G26" s="641">
        <v>942.7766061690388</v>
      </c>
      <c r="H26" s="641">
        <v>1400.0345609188864</v>
      </c>
      <c r="I26" s="641">
        <v>3724.92075834342</v>
      </c>
      <c r="J26" s="641">
        <v>1710.9980027395245</v>
      </c>
      <c r="K26" s="641">
        <v>806.4223791861605</v>
      </c>
      <c r="L26" s="641">
        <v>744.8130951832726</v>
      </c>
      <c r="M26" s="641">
        <v>1206.1552076168477</v>
      </c>
      <c r="N26" s="641">
        <v>14352.408620515595</v>
      </c>
      <c r="P26" s="629"/>
      <c r="Q26" s="627"/>
      <c r="R26" s="627"/>
      <c r="S26" s="627"/>
      <c r="T26" s="627"/>
      <c r="U26" s="627"/>
      <c r="V26" s="627"/>
      <c r="W26" s="627"/>
      <c r="X26" s="627"/>
    </row>
    <row r="27" spans="1:24" s="48" customFormat="1" ht="12" customHeight="1">
      <c r="A27" s="148" t="s">
        <v>303</v>
      </c>
      <c r="B27" s="640">
        <v>6221.9821233516805</v>
      </c>
      <c r="C27" s="641">
        <v>8629.639959048476</v>
      </c>
      <c r="D27" s="641">
        <v>14584.508367866532</v>
      </c>
      <c r="E27" s="641">
        <v>14820.027387839404</v>
      </c>
      <c r="F27" s="641">
        <v>20963.7140679016</v>
      </c>
      <c r="G27" s="641">
        <v>22839.33239931529</v>
      </c>
      <c r="H27" s="641">
        <v>46244.586394344</v>
      </c>
      <c r="I27" s="641">
        <v>16559.33654153553</v>
      </c>
      <c r="J27" s="641">
        <v>24356.711994708116</v>
      </c>
      <c r="K27" s="641">
        <v>18375.58885136237</v>
      </c>
      <c r="L27" s="641">
        <v>8548.354576323345</v>
      </c>
      <c r="M27" s="641">
        <v>5488.617496181611</v>
      </c>
      <c r="N27" s="641">
        <v>207632.40015977796</v>
      </c>
      <c r="P27" s="629"/>
      <c r="Q27" s="627"/>
      <c r="R27" s="627"/>
      <c r="S27" s="627"/>
      <c r="T27" s="627"/>
      <c r="U27" s="627"/>
      <c r="V27" s="627"/>
      <c r="W27" s="627"/>
      <c r="X27" s="627"/>
    </row>
    <row r="28" spans="1:24" s="48" customFormat="1" ht="12" customHeight="1">
      <c r="A28" s="148" t="s">
        <v>304</v>
      </c>
      <c r="B28" s="640">
        <v>56458.2005525638</v>
      </c>
      <c r="C28" s="641">
        <v>83878.96345193846</v>
      </c>
      <c r="D28" s="641">
        <v>79076.05760340979</v>
      </c>
      <c r="E28" s="641">
        <v>96095.27318226028</v>
      </c>
      <c r="F28" s="641">
        <v>170273.47978553185</v>
      </c>
      <c r="G28" s="641">
        <v>166145.63378073197</v>
      </c>
      <c r="H28" s="641">
        <v>328013.4200953518</v>
      </c>
      <c r="I28" s="641">
        <v>267125.0671609029</v>
      </c>
      <c r="J28" s="641">
        <v>148151.1228104622</v>
      </c>
      <c r="K28" s="641">
        <v>117823.80171014131</v>
      </c>
      <c r="L28" s="641">
        <v>68306.50081186875</v>
      </c>
      <c r="M28" s="641">
        <v>96013.58242073609</v>
      </c>
      <c r="N28" s="641">
        <v>1677361.1033658993</v>
      </c>
      <c r="P28" s="629"/>
      <c r="Q28" s="627"/>
      <c r="R28" s="627"/>
      <c r="S28" s="627"/>
      <c r="T28" s="627"/>
      <c r="U28" s="627"/>
      <c r="V28" s="627"/>
      <c r="W28" s="627"/>
      <c r="X28" s="627"/>
    </row>
    <row r="29" spans="1:24" s="48" customFormat="1" ht="12" customHeight="1">
      <c r="A29" s="148" t="s">
        <v>305</v>
      </c>
      <c r="B29" s="640">
        <v>11948.296370899418</v>
      </c>
      <c r="C29" s="641">
        <v>11480.296983273895</v>
      </c>
      <c r="D29" s="641">
        <v>13741.141388704493</v>
      </c>
      <c r="E29" s="641">
        <v>23573.402534080797</v>
      </c>
      <c r="F29" s="641">
        <v>30366.48296166953</v>
      </c>
      <c r="G29" s="641">
        <v>27440.73552911751</v>
      </c>
      <c r="H29" s="641">
        <v>40178.2508516076</v>
      </c>
      <c r="I29" s="641">
        <v>36753.15822216626</v>
      </c>
      <c r="J29" s="641">
        <v>33071.700028116626</v>
      </c>
      <c r="K29" s="641">
        <v>22343.35028687746</v>
      </c>
      <c r="L29" s="641">
        <v>12843.083352231393</v>
      </c>
      <c r="M29" s="641">
        <v>13293.783683587728</v>
      </c>
      <c r="N29" s="641">
        <v>277033.6821923327</v>
      </c>
      <c r="P29" s="629"/>
      <c r="Q29" s="627"/>
      <c r="R29" s="627"/>
      <c r="S29" s="627"/>
      <c r="T29" s="627"/>
      <c r="U29" s="627"/>
      <c r="V29" s="627"/>
      <c r="W29" s="627"/>
      <c r="X29" s="627"/>
    </row>
    <row r="30" spans="1:24" s="48" customFormat="1" ht="12" customHeight="1">
      <c r="A30" s="148" t="s">
        <v>306</v>
      </c>
      <c r="B30" s="640">
        <v>15724.48342014088</v>
      </c>
      <c r="C30" s="641">
        <v>18931.032405206974</v>
      </c>
      <c r="D30" s="641">
        <v>29436.06146964674</v>
      </c>
      <c r="E30" s="641">
        <v>20206.59072877961</v>
      </c>
      <c r="F30" s="641">
        <v>22524.991377267957</v>
      </c>
      <c r="G30" s="641">
        <v>30952.35240141638</v>
      </c>
      <c r="H30" s="641">
        <v>33157.21335003389</v>
      </c>
      <c r="I30" s="641">
        <v>38815.17247184782</v>
      </c>
      <c r="J30" s="641">
        <v>28397.215906369736</v>
      </c>
      <c r="K30" s="641">
        <v>22461.617179298446</v>
      </c>
      <c r="L30" s="641">
        <v>22472.13279086044</v>
      </c>
      <c r="M30" s="641">
        <v>20417.52818841768</v>
      </c>
      <c r="N30" s="641">
        <v>303496.3916892865</v>
      </c>
      <c r="P30" s="629"/>
      <c r="Q30" s="627"/>
      <c r="R30" s="627"/>
      <c r="S30" s="627"/>
      <c r="T30" s="627"/>
      <c r="U30" s="627"/>
      <c r="V30" s="627"/>
      <c r="W30" s="627"/>
      <c r="X30" s="627"/>
    </row>
    <row r="31" spans="1:24" s="45" customFormat="1" ht="12" customHeight="1">
      <c r="A31" s="148" t="s">
        <v>395</v>
      </c>
      <c r="B31" s="640">
        <v>3862.9100519344242</v>
      </c>
      <c r="C31" s="641">
        <v>4469.298055179026</v>
      </c>
      <c r="D31" s="641">
        <v>6633.895654195169</v>
      </c>
      <c r="E31" s="641">
        <v>7678.643822419027</v>
      </c>
      <c r="F31" s="641">
        <v>15177.869991315465</v>
      </c>
      <c r="G31" s="641">
        <v>16323.221615323437</v>
      </c>
      <c r="H31" s="641">
        <v>16940.120747077875</v>
      </c>
      <c r="I31" s="641">
        <v>15019.26828261835</v>
      </c>
      <c r="J31" s="641">
        <v>17613.30376445788</v>
      </c>
      <c r="K31" s="641">
        <v>11208.903337779571</v>
      </c>
      <c r="L31" s="641">
        <v>5979.180701131958</v>
      </c>
      <c r="M31" s="641">
        <v>5851.551387068879</v>
      </c>
      <c r="N31" s="641">
        <v>126758.16741050105</v>
      </c>
      <c r="P31" s="629"/>
      <c r="Q31" s="627"/>
      <c r="R31" s="627"/>
      <c r="S31" s="627"/>
      <c r="T31" s="627"/>
      <c r="U31" s="627"/>
      <c r="V31" s="627"/>
      <c r="W31" s="627"/>
      <c r="X31" s="627"/>
    </row>
    <row r="32" spans="1:24" s="152" customFormat="1" ht="12" customHeight="1">
      <c r="A32" s="149" t="s">
        <v>359</v>
      </c>
      <c r="B32" s="642">
        <v>8190.484419069675</v>
      </c>
      <c r="C32" s="643">
        <v>12122.353735406248</v>
      </c>
      <c r="D32" s="643">
        <v>12321.147708438923</v>
      </c>
      <c r="E32" s="643">
        <v>14956.194236098747</v>
      </c>
      <c r="F32" s="643">
        <v>11609.572105198487</v>
      </c>
      <c r="G32" s="643">
        <v>13442.676930010815</v>
      </c>
      <c r="H32" s="643">
        <v>15822.384598104945</v>
      </c>
      <c r="I32" s="643">
        <v>18143.814044511506</v>
      </c>
      <c r="J32" s="643">
        <v>13081.025285259311</v>
      </c>
      <c r="K32" s="643">
        <v>10415.16274767216</v>
      </c>
      <c r="L32" s="643">
        <v>10506.863722506387</v>
      </c>
      <c r="M32" s="643">
        <v>8785.139745255376</v>
      </c>
      <c r="N32" s="643">
        <v>149396.81927753257</v>
      </c>
      <c r="P32" s="629"/>
      <c r="Q32" s="627"/>
      <c r="R32" s="627"/>
      <c r="S32" s="627"/>
      <c r="T32" s="627"/>
      <c r="U32" s="627"/>
      <c r="V32" s="627"/>
      <c r="W32" s="627"/>
      <c r="X32" s="627"/>
    </row>
    <row r="33" spans="1:24" s="48" customFormat="1" ht="12" customHeight="1">
      <c r="A33" s="148" t="s">
        <v>307</v>
      </c>
      <c r="B33" s="640">
        <v>223989.33626530267</v>
      </c>
      <c r="C33" s="641">
        <v>308419.19634415704</v>
      </c>
      <c r="D33" s="641">
        <v>378486.5352757001</v>
      </c>
      <c r="E33" s="641">
        <v>374923.04032523354</v>
      </c>
      <c r="F33" s="641">
        <v>500416.9315130794</v>
      </c>
      <c r="G33" s="641">
        <v>583633.151313339</v>
      </c>
      <c r="H33" s="641">
        <v>699858.7550005047</v>
      </c>
      <c r="I33" s="641">
        <v>818117.175609999</v>
      </c>
      <c r="J33" s="641">
        <v>563045.3885600934</v>
      </c>
      <c r="K33" s="641">
        <v>401259.67236970284</v>
      </c>
      <c r="L33" s="641">
        <v>251363.09555774252</v>
      </c>
      <c r="M33" s="641">
        <v>314023.04878361005</v>
      </c>
      <c r="N33" s="641">
        <v>5417535.326918463</v>
      </c>
      <c r="P33" s="629"/>
      <c r="Q33" s="627"/>
      <c r="R33" s="627"/>
      <c r="S33" s="627"/>
      <c r="T33" s="627"/>
      <c r="U33" s="627"/>
      <c r="V33" s="627"/>
      <c r="W33" s="627"/>
      <c r="X33" s="627"/>
    </row>
    <row r="34" spans="1:24" s="48" customFormat="1" ht="12" customHeight="1">
      <c r="A34" s="148" t="s">
        <v>308</v>
      </c>
      <c r="B34" s="640">
        <v>68890.54630899674</v>
      </c>
      <c r="C34" s="641">
        <v>38536.29792901254</v>
      </c>
      <c r="D34" s="641">
        <v>72753.37940190775</v>
      </c>
      <c r="E34" s="641">
        <v>66074.40995649059</v>
      </c>
      <c r="F34" s="641">
        <v>94289.83910465552</v>
      </c>
      <c r="G34" s="641">
        <v>78310.74618706378</v>
      </c>
      <c r="H34" s="641">
        <v>101932.91594204909</v>
      </c>
      <c r="I34" s="641">
        <v>104923.9593020664</v>
      </c>
      <c r="J34" s="641">
        <v>78879.14769088454</v>
      </c>
      <c r="K34" s="641">
        <v>57554.51048321409</v>
      </c>
      <c r="L34" s="641">
        <v>52056.01976810903</v>
      </c>
      <c r="M34" s="641">
        <v>50563.45906590203</v>
      </c>
      <c r="N34" s="641">
        <v>864765.2311403521</v>
      </c>
      <c r="P34" s="629"/>
      <c r="Q34" s="627"/>
      <c r="R34" s="627"/>
      <c r="S34" s="627"/>
      <c r="T34" s="627"/>
      <c r="U34" s="627"/>
      <c r="V34" s="627"/>
      <c r="W34" s="627"/>
      <c r="X34" s="627"/>
    </row>
    <row r="35" spans="1:24" s="45" customFormat="1" ht="12" customHeight="1">
      <c r="A35" s="148" t="s">
        <v>309</v>
      </c>
      <c r="B35" s="642">
        <v>997.4324365498801</v>
      </c>
      <c r="C35" s="643">
        <v>1404.7954996258363</v>
      </c>
      <c r="D35" s="643">
        <v>2186.877436661541</v>
      </c>
      <c r="E35" s="643">
        <v>3174.6403694110054</v>
      </c>
      <c r="F35" s="643">
        <v>3546.747755216645</v>
      </c>
      <c r="G35" s="643">
        <v>5949.227635878845</v>
      </c>
      <c r="H35" s="643">
        <v>4074.9443103344483</v>
      </c>
      <c r="I35" s="643">
        <v>4218.583157101046</v>
      </c>
      <c r="J35" s="643">
        <v>4320.952942315314</v>
      </c>
      <c r="K35" s="643">
        <v>3937.6268328459987</v>
      </c>
      <c r="L35" s="643">
        <v>2008.4462747263121</v>
      </c>
      <c r="M35" s="643">
        <v>1785.0883586310342</v>
      </c>
      <c r="N35" s="643">
        <v>37605.36300929791</v>
      </c>
      <c r="P35" s="629"/>
      <c r="Q35" s="627"/>
      <c r="R35" s="627"/>
      <c r="S35" s="627"/>
      <c r="T35" s="627"/>
      <c r="U35" s="627"/>
      <c r="V35" s="627"/>
      <c r="W35" s="627"/>
      <c r="X35" s="627"/>
    </row>
    <row r="36" spans="1:24" s="152" customFormat="1" ht="12" customHeight="1">
      <c r="A36" s="148" t="s">
        <v>360</v>
      </c>
      <c r="B36" s="640">
        <v>756.4066334062359</v>
      </c>
      <c r="C36" s="641">
        <v>649.7199033466504</v>
      </c>
      <c r="D36" s="641">
        <v>1107.5458118992265</v>
      </c>
      <c r="E36" s="641">
        <v>2642.4596605109246</v>
      </c>
      <c r="F36" s="641">
        <v>2088.1932353365055</v>
      </c>
      <c r="G36" s="641">
        <v>1990.16137551745</v>
      </c>
      <c r="H36" s="641">
        <v>1991.5121648533093</v>
      </c>
      <c r="I36" s="641">
        <v>2050.661258863879</v>
      </c>
      <c r="J36" s="641">
        <v>1718.7146310927765</v>
      </c>
      <c r="K36" s="641">
        <v>1427.8584918295844</v>
      </c>
      <c r="L36" s="641">
        <v>1019.860562534636</v>
      </c>
      <c r="M36" s="641">
        <v>947.4345056885224</v>
      </c>
      <c r="N36" s="641">
        <v>18390.528234879697</v>
      </c>
      <c r="P36" s="629"/>
      <c r="Q36" s="627"/>
      <c r="R36" s="627"/>
      <c r="S36" s="627"/>
      <c r="T36" s="627"/>
      <c r="U36" s="627"/>
      <c r="V36" s="627"/>
      <c r="W36" s="627"/>
      <c r="X36" s="627"/>
    </row>
    <row r="37" spans="1:24" s="152" customFormat="1" ht="12" customHeight="1">
      <c r="A37" s="148" t="s">
        <v>310</v>
      </c>
      <c r="B37" s="642">
        <v>10583.001677744414</v>
      </c>
      <c r="C37" s="643">
        <v>12423.100067674864</v>
      </c>
      <c r="D37" s="643">
        <v>19789.43741412355</v>
      </c>
      <c r="E37" s="643">
        <v>28906.418227476683</v>
      </c>
      <c r="F37" s="643">
        <v>32517.192387732026</v>
      </c>
      <c r="G37" s="643">
        <v>36893.82679652543</v>
      </c>
      <c r="H37" s="643">
        <v>50459.659972369554</v>
      </c>
      <c r="I37" s="643">
        <v>27274.26717767427</v>
      </c>
      <c r="J37" s="643">
        <v>33226.71611277134</v>
      </c>
      <c r="K37" s="643">
        <v>28604.39458463948</v>
      </c>
      <c r="L37" s="643">
        <v>16229.023213545932</v>
      </c>
      <c r="M37" s="643">
        <v>10928.629531498482</v>
      </c>
      <c r="N37" s="643">
        <v>307835.667163776</v>
      </c>
      <c r="P37" s="629"/>
      <c r="Q37" s="627"/>
      <c r="R37" s="627"/>
      <c r="S37" s="627"/>
      <c r="T37" s="627"/>
      <c r="U37" s="627"/>
      <c r="V37" s="627"/>
      <c r="W37" s="627"/>
      <c r="X37" s="627"/>
    </row>
    <row r="38" spans="1:24" s="48" customFormat="1" ht="12" customHeight="1">
      <c r="A38" s="148" t="s">
        <v>311</v>
      </c>
      <c r="B38" s="640">
        <v>53975.71105158662</v>
      </c>
      <c r="C38" s="641">
        <v>62334.03588548069</v>
      </c>
      <c r="D38" s="641">
        <v>102166.64179066273</v>
      </c>
      <c r="E38" s="641">
        <v>129050.38965224919</v>
      </c>
      <c r="F38" s="641">
        <v>170115.3131612459</v>
      </c>
      <c r="G38" s="641">
        <v>152462.0975598664</v>
      </c>
      <c r="H38" s="641">
        <v>197034.852109083</v>
      </c>
      <c r="I38" s="641">
        <v>164137.94483369426</v>
      </c>
      <c r="J38" s="641">
        <v>164764.58256177395</v>
      </c>
      <c r="K38" s="641">
        <v>151812.55457298047</v>
      </c>
      <c r="L38" s="641">
        <v>83078.84990198286</v>
      </c>
      <c r="M38" s="641">
        <v>97063.04828345313</v>
      </c>
      <c r="N38" s="641">
        <v>1527996.021364059</v>
      </c>
      <c r="P38" s="629"/>
      <c r="Q38" s="627"/>
      <c r="R38" s="627"/>
      <c r="S38" s="627"/>
      <c r="T38" s="627"/>
      <c r="U38" s="627"/>
      <c r="V38" s="627"/>
      <c r="W38" s="627"/>
      <c r="X38" s="627"/>
    </row>
    <row r="39" spans="1:24" s="48" customFormat="1" ht="12" customHeight="1">
      <c r="A39" s="148" t="s">
        <v>312</v>
      </c>
      <c r="B39" s="640">
        <v>10671.956051680227</v>
      </c>
      <c r="C39" s="641">
        <v>12494.77914550933</v>
      </c>
      <c r="D39" s="641">
        <v>9955.503202942038</v>
      </c>
      <c r="E39" s="641">
        <v>11766.26169985121</v>
      </c>
      <c r="F39" s="641">
        <v>11254.420345278111</v>
      </c>
      <c r="G39" s="641">
        <v>15931.91828716164</v>
      </c>
      <c r="H39" s="641">
        <v>11898.568733642374</v>
      </c>
      <c r="I39" s="641">
        <v>14586.492664502835</v>
      </c>
      <c r="J39" s="641">
        <v>11618.284691701607</v>
      </c>
      <c r="K39" s="641">
        <v>17666.010638239324</v>
      </c>
      <c r="L39" s="641">
        <v>9494.340350746974</v>
      </c>
      <c r="M39" s="641">
        <v>8552.431416247342</v>
      </c>
      <c r="N39" s="641">
        <v>145890.967227503</v>
      </c>
      <c r="P39" s="629"/>
      <c r="Q39" s="627"/>
      <c r="R39" s="627"/>
      <c r="S39" s="627"/>
      <c r="T39" s="627"/>
      <c r="U39" s="627"/>
      <c r="V39" s="627"/>
      <c r="W39" s="627"/>
      <c r="X39" s="627"/>
    </row>
    <row r="40" spans="1:205" s="154" customFormat="1" ht="12" customHeight="1">
      <c r="A40" s="150" t="s">
        <v>291</v>
      </c>
      <c r="B40" s="644">
        <v>24543.346452752106</v>
      </c>
      <c r="C40" s="645">
        <v>26309.761937769294</v>
      </c>
      <c r="D40" s="645">
        <v>42201.57202554592</v>
      </c>
      <c r="E40" s="645">
        <v>42773.948450666154</v>
      </c>
      <c r="F40" s="645">
        <v>54622.35771419972</v>
      </c>
      <c r="G40" s="645">
        <v>60112.408343829295</v>
      </c>
      <c r="H40" s="645">
        <v>91591.59857619593</v>
      </c>
      <c r="I40" s="645">
        <v>90177.56490329473</v>
      </c>
      <c r="J40" s="645">
        <v>72860.60724599226</v>
      </c>
      <c r="K40" s="645">
        <v>39551.73865327972</v>
      </c>
      <c r="L40" s="645">
        <v>32118.92114661086</v>
      </c>
      <c r="M40" s="645">
        <v>25090.275739366185</v>
      </c>
      <c r="N40" s="645">
        <v>601954.1011895022</v>
      </c>
      <c r="O40" s="153"/>
      <c r="P40" s="628"/>
      <c r="Q40" s="627"/>
      <c r="R40" s="627"/>
      <c r="S40" s="627"/>
      <c r="T40" s="627"/>
      <c r="U40" s="627"/>
      <c r="V40" s="627"/>
      <c r="W40" s="627"/>
      <c r="X40" s="627"/>
      <c r="Y40" s="65"/>
      <c r="Z40" s="65"/>
      <c r="AA40" s="65"/>
      <c r="AB40" s="65"/>
      <c r="AC40" s="65"/>
      <c r="AD40" s="65"/>
      <c r="AE40" s="65"/>
      <c r="AF40" s="65"/>
      <c r="AG40" s="65"/>
      <c r="AH40" s="153"/>
      <c r="AI40" s="65"/>
      <c r="AJ40" s="65"/>
      <c r="AK40" s="65"/>
      <c r="AL40" s="65"/>
      <c r="AM40" s="65"/>
      <c r="AN40" s="65"/>
      <c r="AO40" s="65"/>
      <c r="AP40" s="65"/>
      <c r="AQ40" s="65"/>
      <c r="AR40" s="65"/>
      <c r="AS40" s="65"/>
      <c r="AT40" s="65"/>
      <c r="AU40" s="65"/>
      <c r="AV40" s="153"/>
      <c r="AW40" s="65"/>
      <c r="AX40" s="65"/>
      <c r="AY40" s="65"/>
      <c r="AZ40" s="65"/>
      <c r="BA40" s="65"/>
      <c r="BB40" s="65"/>
      <c r="BC40" s="65"/>
      <c r="BD40" s="65"/>
      <c r="BE40" s="65"/>
      <c r="BF40" s="65"/>
      <c r="BG40" s="65"/>
      <c r="BH40" s="65"/>
      <c r="BI40" s="65"/>
      <c r="BJ40" s="153"/>
      <c r="BK40" s="65"/>
      <c r="BL40" s="65"/>
      <c r="BM40" s="65"/>
      <c r="BN40" s="65"/>
      <c r="BO40" s="65"/>
      <c r="BP40" s="65"/>
      <c r="BQ40" s="65"/>
      <c r="BR40" s="65"/>
      <c r="BS40" s="65"/>
      <c r="BT40" s="65"/>
      <c r="BU40" s="65"/>
      <c r="BV40" s="65"/>
      <c r="BW40" s="65"/>
      <c r="BX40" s="153"/>
      <c r="BY40" s="65"/>
      <c r="BZ40" s="65"/>
      <c r="CA40" s="65"/>
      <c r="CB40" s="65"/>
      <c r="CC40" s="65"/>
      <c r="CD40" s="65"/>
      <c r="CE40" s="65"/>
      <c r="CF40" s="65"/>
      <c r="CG40" s="65"/>
      <c r="CH40" s="65"/>
      <c r="CI40" s="65"/>
      <c r="CJ40" s="65"/>
      <c r="CK40" s="65"/>
      <c r="CL40" s="153"/>
      <c r="CM40" s="65"/>
      <c r="CN40" s="65"/>
      <c r="CO40" s="65"/>
      <c r="CP40" s="65"/>
      <c r="CQ40" s="65"/>
      <c r="CR40" s="65"/>
      <c r="CS40" s="65"/>
      <c r="CT40" s="65"/>
      <c r="CU40" s="65"/>
      <c r="CV40" s="65"/>
      <c r="CW40" s="65"/>
      <c r="CX40" s="65"/>
      <c r="CY40" s="65"/>
      <c r="CZ40" s="153"/>
      <c r="DA40" s="65"/>
      <c r="DB40" s="65"/>
      <c r="DC40" s="65"/>
      <c r="DD40" s="65"/>
      <c r="DE40" s="65"/>
      <c r="DF40" s="65"/>
      <c r="DG40" s="65"/>
      <c r="DH40" s="65"/>
      <c r="DI40" s="65"/>
      <c r="DJ40" s="65"/>
      <c r="DK40" s="65"/>
      <c r="DL40" s="65"/>
      <c r="DM40" s="65"/>
      <c r="DN40" s="153"/>
      <c r="DO40" s="65"/>
      <c r="DP40" s="65"/>
      <c r="DQ40" s="65"/>
      <c r="DR40" s="65"/>
      <c r="DS40" s="65"/>
      <c r="DT40" s="65"/>
      <c r="DU40" s="65"/>
      <c r="DV40" s="65"/>
      <c r="DW40" s="65"/>
      <c r="DX40" s="65"/>
      <c r="DY40" s="65"/>
      <c r="DZ40" s="65"/>
      <c r="EA40" s="65"/>
      <c r="EB40" s="153"/>
      <c r="EC40" s="65"/>
      <c r="ED40" s="65"/>
      <c r="EE40" s="65"/>
      <c r="EF40" s="65"/>
      <c r="EG40" s="65"/>
      <c r="EH40" s="65"/>
      <c r="EI40" s="65"/>
      <c r="EJ40" s="65"/>
      <c r="EK40" s="65"/>
      <c r="EL40" s="65"/>
      <c r="EM40" s="65"/>
      <c r="EN40" s="65"/>
      <c r="EO40" s="65"/>
      <c r="EP40" s="153"/>
      <c r="EQ40" s="65"/>
      <c r="ER40" s="65"/>
      <c r="ES40" s="65"/>
      <c r="ET40" s="65"/>
      <c r="EU40" s="65"/>
      <c r="EV40" s="65"/>
      <c r="EW40" s="65"/>
      <c r="EX40" s="65"/>
      <c r="EY40" s="65"/>
      <c r="EZ40" s="65"/>
      <c r="FA40" s="65"/>
      <c r="FB40" s="65"/>
      <c r="FC40" s="65"/>
      <c r="FD40" s="153"/>
      <c r="FE40" s="65"/>
      <c r="FF40" s="65"/>
      <c r="FG40" s="65"/>
      <c r="FH40" s="65"/>
      <c r="FI40" s="65"/>
      <c r="FJ40" s="65"/>
      <c r="FK40" s="65"/>
      <c r="FL40" s="65"/>
      <c r="FM40" s="65"/>
      <c r="FN40" s="65"/>
      <c r="FO40" s="65"/>
      <c r="FP40" s="65"/>
      <c r="FQ40" s="65"/>
      <c r="FR40" s="153"/>
      <c r="FS40" s="65"/>
      <c r="FT40" s="65"/>
      <c r="FU40" s="65"/>
      <c r="FV40" s="65"/>
      <c r="FW40" s="65"/>
      <c r="FX40" s="65"/>
      <c r="FY40" s="65"/>
      <c r="FZ40" s="65"/>
      <c r="GA40" s="65"/>
      <c r="GB40" s="65"/>
      <c r="GC40" s="65"/>
      <c r="GD40" s="65"/>
      <c r="GE40" s="65"/>
      <c r="GF40" s="153"/>
      <c r="GG40" s="65"/>
      <c r="GH40" s="65"/>
      <c r="GI40" s="65"/>
      <c r="GJ40" s="65"/>
      <c r="GK40" s="65"/>
      <c r="GL40" s="65"/>
      <c r="GM40" s="65"/>
      <c r="GN40" s="65"/>
      <c r="GO40" s="65"/>
      <c r="GP40" s="65"/>
      <c r="GQ40" s="65"/>
      <c r="GR40" s="65"/>
      <c r="GS40" s="65"/>
      <c r="GT40" s="153"/>
      <c r="GU40" s="65"/>
      <c r="GV40" s="65"/>
      <c r="GW40" s="65"/>
    </row>
    <row r="41" spans="1:24" s="128" customFormat="1" ht="12" customHeight="1">
      <c r="A41" s="42" t="s">
        <v>393</v>
      </c>
      <c r="B41" s="638">
        <v>172796.2400538473</v>
      </c>
      <c r="C41" s="639">
        <v>163125.75301156825</v>
      </c>
      <c r="D41" s="639">
        <v>282691.4372210419</v>
      </c>
      <c r="E41" s="639">
        <v>344315.80345409364</v>
      </c>
      <c r="F41" s="639">
        <v>522417.6475366459</v>
      </c>
      <c r="G41" s="639">
        <v>636170.3701608309</v>
      </c>
      <c r="H41" s="639">
        <v>647812.1231499421</v>
      </c>
      <c r="I41" s="639">
        <v>463031.4539382374</v>
      </c>
      <c r="J41" s="639">
        <v>578019.8643889991</v>
      </c>
      <c r="K41" s="639">
        <v>451495.11327365204</v>
      </c>
      <c r="L41" s="639">
        <v>246534.91405598042</v>
      </c>
      <c r="M41" s="639">
        <v>242655.24227549724</v>
      </c>
      <c r="N41" s="639">
        <v>4751065.962520337</v>
      </c>
      <c r="P41" s="629"/>
      <c r="Q41" s="627"/>
      <c r="R41" s="627"/>
      <c r="S41" s="627"/>
      <c r="T41" s="627"/>
      <c r="U41" s="627"/>
      <c r="V41" s="627"/>
      <c r="W41" s="627"/>
      <c r="X41" s="627"/>
    </row>
    <row r="42" spans="1:24" s="48" customFormat="1" ht="12" customHeight="1">
      <c r="A42" s="148" t="s">
        <v>313</v>
      </c>
      <c r="B42" s="640">
        <v>12222.260051987918</v>
      </c>
      <c r="C42" s="641">
        <v>13431.864402450312</v>
      </c>
      <c r="D42" s="641">
        <v>24520.225421550156</v>
      </c>
      <c r="E42" s="641">
        <v>30809.150931451084</v>
      </c>
      <c r="F42" s="641">
        <v>56206.10183654209</v>
      </c>
      <c r="G42" s="641">
        <v>57403.56836349438</v>
      </c>
      <c r="H42" s="641">
        <v>67998.51625131462</v>
      </c>
      <c r="I42" s="641">
        <v>53700.358880632986</v>
      </c>
      <c r="J42" s="641">
        <v>76680.3967986781</v>
      </c>
      <c r="K42" s="641">
        <v>45732.24259047232</v>
      </c>
      <c r="L42" s="641">
        <v>20827.51365064133</v>
      </c>
      <c r="M42" s="641">
        <v>15683.256774785472</v>
      </c>
      <c r="N42" s="641">
        <v>475215.45595400076</v>
      </c>
      <c r="P42" s="629"/>
      <c r="Q42" s="627"/>
      <c r="R42" s="627"/>
      <c r="S42" s="627"/>
      <c r="T42" s="627"/>
      <c r="U42" s="627"/>
      <c r="V42" s="627"/>
      <c r="W42" s="627"/>
      <c r="X42" s="627"/>
    </row>
    <row r="43" spans="1:24" s="48" customFormat="1" ht="12" customHeight="1">
      <c r="A43" s="148" t="s">
        <v>0</v>
      </c>
      <c r="B43" s="640">
        <v>96659.94885135599</v>
      </c>
      <c r="C43" s="641">
        <v>95727.96706769866</v>
      </c>
      <c r="D43" s="641">
        <v>193097.01039806055</v>
      </c>
      <c r="E43" s="641">
        <v>227552.9931694261</v>
      </c>
      <c r="F43" s="641">
        <v>344695.844687225</v>
      </c>
      <c r="G43" s="641">
        <v>463459.9302808608</v>
      </c>
      <c r="H43" s="641">
        <v>434498.0249988074</v>
      </c>
      <c r="I43" s="641">
        <v>314154.4509666584</v>
      </c>
      <c r="J43" s="641">
        <v>392859.36600908916</v>
      </c>
      <c r="K43" s="641">
        <v>299376.76731795445</v>
      </c>
      <c r="L43" s="641">
        <v>166481.0449845676</v>
      </c>
      <c r="M43" s="641">
        <v>162128.70999351924</v>
      </c>
      <c r="N43" s="641">
        <v>3190692.0587252234</v>
      </c>
      <c r="P43" s="629"/>
      <c r="Q43" s="627"/>
      <c r="R43" s="627"/>
      <c r="S43" s="627"/>
      <c r="T43" s="627"/>
      <c r="U43" s="627"/>
      <c r="V43" s="627"/>
      <c r="W43" s="627"/>
      <c r="X43" s="627"/>
    </row>
    <row r="44" spans="1:205" s="154" customFormat="1" ht="12" customHeight="1">
      <c r="A44" s="155" t="s">
        <v>394</v>
      </c>
      <c r="B44" s="644">
        <v>63914.03115050338</v>
      </c>
      <c r="C44" s="645">
        <v>53965.92154141928</v>
      </c>
      <c r="D44" s="645">
        <v>65074.20140143121</v>
      </c>
      <c r="E44" s="645">
        <v>85953.65935321641</v>
      </c>
      <c r="F44" s="645">
        <v>121515.70101287877</v>
      </c>
      <c r="G44" s="645">
        <v>115306.87151647567</v>
      </c>
      <c r="H44" s="645">
        <v>145315.5818998202</v>
      </c>
      <c r="I44" s="645">
        <v>95176.644090946</v>
      </c>
      <c r="J44" s="645">
        <v>108480.10158123181</v>
      </c>
      <c r="K44" s="645">
        <v>106386.10336522525</v>
      </c>
      <c r="L44" s="645">
        <v>59226.355420771506</v>
      </c>
      <c r="M44" s="645">
        <v>64843.27550719251</v>
      </c>
      <c r="N44" s="645">
        <v>1085158.447841112</v>
      </c>
      <c r="O44" s="153"/>
      <c r="P44" s="628"/>
      <c r="Q44" s="627"/>
      <c r="R44" s="627"/>
      <c r="S44" s="627"/>
      <c r="T44" s="627"/>
      <c r="U44" s="627"/>
      <c r="V44" s="627"/>
      <c r="W44" s="627"/>
      <c r="X44" s="627"/>
      <c r="Y44" s="65"/>
      <c r="Z44" s="65"/>
      <c r="AA44" s="65"/>
      <c r="AB44" s="65"/>
      <c r="AC44" s="65"/>
      <c r="AD44" s="65"/>
      <c r="AE44" s="65"/>
      <c r="AF44" s="65"/>
      <c r="AG44" s="65"/>
      <c r="AH44" s="153"/>
      <c r="AI44" s="65"/>
      <c r="AJ44" s="65"/>
      <c r="AK44" s="65"/>
      <c r="AL44" s="65"/>
      <c r="AM44" s="65"/>
      <c r="AN44" s="65"/>
      <c r="AO44" s="65"/>
      <c r="AP44" s="65"/>
      <c r="AQ44" s="65"/>
      <c r="AR44" s="65"/>
      <c r="AS44" s="65"/>
      <c r="AT44" s="65"/>
      <c r="AU44" s="65"/>
      <c r="AV44" s="153"/>
      <c r="AW44" s="65"/>
      <c r="AX44" s="65"/>
      <c r="AY44" s="65"/>
      <c r="AZ44" s="65"/>
      <c r="BA44" s="65"/>
      <c r="BB44" s="65"/>
      <c r="BC44" s="65"/>
      <c r="BD44" s="65"/>
      <c r="BE44" s="65"/>
      <c r="BF44" s="65"/>
      <c r="BG44" s="65"/>
      <c r="BH44" s="65"/>
      <c r="BI44" s="65"/>
      <c r="BJ44" s="153"/>
      <c r="BK44" s="65"/>
      <c r="BL44" s="65"/>
      <c r="BM44" s="65"/>
      <c r="BN44" s="65"/>
      <c r="BO44" s="65"/>
      <c r="BP44" s="65"/>
      <c r="BQ44" s="65"/>
      <c r="BR44" s="65"/>
      <c r="BS44" s="65"/>
      <c r="BT44" s="65"/>
      <c r="BU44" s="65"/>
      <c r="BV44" s="65"/>
      <c r="BW44" s="65"/>
      <c r="BX44" s="153"/>
      <c r="BY44" s="65"/>
      <c r="BZ44" s="65"/>
      <c r="CA44" s="65"/>
      <c r="CB44" s="65"/>
      <c r="CC44" s="65"/>
      <c r="CD44" s="65"/>
      <c r="CE44" s="65"/>
      <c r="CF44" s="65"/>
      <c r="CG44" s="65"/>
      <c r="CH44" s="65"/>
      <c r="CI44" s="65"/>
      <c r="CJ44" s="65"/>
      <c r="CK44" s="65"/>
      <c r="CL44" s="153"/>
      <c r="CM44" s="65"/>
      <c r="CN44" s="65"/>
      <c r="CO44" s="65"/>
      <c r="CP44" s="65"/>
      <c r="CQ44" s="65"/>
      <c r="CR44" s="65"/>
      <c r="CS44" s="65"/>
      <c r="CT44" s="65"/>
      <c r="CU44" s="65"/>
      <c r="CV44" s="65"/>
      <c r="CW44" s="65"/>
      <c r="CX44" s="65"/>
      <c r="CY44" s="65"/>
      <c r="CZ44" s="153"/>
      <c r="DA44" s="65"/>
      <c r="DB44" s="65"/>
      <c r="DC44" s="65"/>
      <c r="DD44" s="65"/>
      <c r="DE44" s="65"/>
      <c r="DF44" s="65"/>
      <c r="DG44" s="65"/>
      <c r="DH44" s="65"/>
      <c r="DI44" s="65"/>
      <c r="DJ44" s="65"/>
      <c r="DK44" s="65"/>
      <c r="DL44" s="65"/>
      <c r="DM44" s="65"/>
      <c r="DN44" s="153"/>
      <c r="DO44" s="65"/>
      <c r="DP44" s="65"/>
      <c r="DQ44" s="65"/>
      <c r="DR44" s="65"/>
      <c r="DS44" s="65"/>
      <c r="DT44" s="65"/>
      <c r="DU44" s="65"/>
      <c r="DV44" s="65"/>
      <c r="DW44" s="65"/>
      <c r="DX44" s="65"/>
      <c r="DY44" s="65"/>
      <c r="DZ44" s="65"/>
      <c r="EA44" s="65"/>
      <c r="EB44" s="153"/>
      <c r="EC44" s="65"/>
      <c r="ED44" s="65"/>
      <c r="EE44" s="65"/>
      <c r="EF44" s="65"/>
      <c r="EG44" s="65"/>
      <c r="EH44" s="65"/>
      <c r="EI44" s="65"/>
      <c r="EJ44" s="65"/>
      <c r="EK44" s="65"/>
      <c r="EL44" s="65"/>
      <c r="EM44" s="65"/>
      <c r="EN44" s="65"/>
      <c r="EO44" s="65"/>
      <c r="EP44" s="153"/>
      <c r="EQ44" s="65"/>
      <c r="ER44" s="65"/>
      <c r="ES44" s="65"/>
      <c r="ET44" s="65"/>
      <c r="EU44" s="65"/>
      <c r="EV44" s="65"/>
      <c r="EW44" s="65"/>
      <c r="EX44" s="65"/>
      <c r="EY44" s="65"/>
      <c r="EZ44" s="65"/>
      <c r="FA44" s="65"/>
      <c r="FB44" s="65"/>
      <c r="FC44" s="65"/>
      <c r="FD44" s="153"/>
      <c r="FE44" s="65"/>
      <c r="FF44" s="65"/>
      <c r="FG44" s="65"/>
      <c r="FH44" s="65"/>
      <c r="FI44" s="65"/>
      <c r="FJ44" s="65"/>
      <c r="FK44" s="65"/>
      <c r="FL44" s="65"/>
      <c r="FM44" s="65"/>
      <c r="FN44" s="65"/>
      <c r="FO44" s="65"/>
      <c r="FP44" s="65"/>
      <c r="FQ44" s="65"/>
      <c r="FR44" s="153"/>
      <c r="FS44" s="65"/>
      <c r="FT44" s="65"/>
      <c r="FU44" s="65"/>
      <c r="FV44" s="65"/>
      <c r="FW44" s="65"/>
      <c r="FX44" s="65"/>
      <c r="FY44" s="65"/>
      <c r="FZ44" s="65"/>
      <c r="GA44" s="65"/>
      <c r="GB44" s="65"/>
      <c r="GC44" s="65"/>
      <c r="GD44" s="65"/>
      <c r="GE44" s="65"/>
      <c r="GF44" s="153"/>
      <c r="GG44" s="65"/>
      <c r="GH44" s="65"/>
      <c r="GI44" s="65"/>
      <c r="GJ44" s="65"/>
      <c r="GK44" s="65"/>
      <c r="GL44" s="65"/>
      <c r="GM44" s="65"/>
      <c r="GN44" s="65"/>
      <c r="GO44" s="65"/>
      <c r="GP44" s="65"/>
      <c r="GQ44" s="65"/>
      <c r="GR44" s="65"/>
      <c r="GS44" s="65"/>
      <c r="GT44" s="153"/>
      <c r="GU44" s="65"/>
      <c r="GV44" s="65"/>
      <c r="GW44" s="65"/>
    </row>
    <row r="45" spans="1:24" s="45" customFormat="1" ht="12" customHeight="1">
      <c r="A45" s="42" t="s">
        <v>314</v>
      </c>
      <c r="B45" s="638">
        <v>223847.6231456535</v>
      </c>
      <c r="C45" s="639">
        <v>249333.4448807451</v>
      </c>
      <c r="D45" s="639">
        <v>316125.0629500259</v>
      </c>
      <c r="E45" s="639">
        <v>355210.1976507152</v>
      </c>
      <c r="F45" s="639">
        <v>475912.9212109265</v>
      </c>
      <c r="G45" s="639">
        <v>548740.4015159706</v>
      </c>
      <c r="H45" s="639">
        <v>587316.0566824209</v>
      </c>
      <c r="I45" s="639">
        <v>593948.6462278168</v>
      </c>
      <c r="J45" s="639">
        <v>463345.5366109825</v>
      </c>
      <c r="K45" s="639">
        <v>442069.5721269261</v>
      </c>
      <c r="L45" s="639">
        <v>283716.56331867835</v>
      </c>
      <c r="M45" s="639">
        <v>324969.15788005834</v>
      </c>
      <c r="N45" s="639">
        <v>4864535.18420092</v>
      </c>
      <c r="P45" s="629"/>
      <c r="Q45" s="627"/>
      <c r="R45" s="627"/>
      <c r="S45" s="627"/>
      <c r="T45" s="627"/>
      <c r="U45" s="627"/>
      <c r="V45" s="627"/>
      <c r="W45" s="627"/>
      <c r="X45" s="627"/>
    </row>
    <row r="46" spans="1:24" s="303" customFormat="1" ht="12" customHeight="1">
      <c r="A46" s="299" t="s">
        <v>362</v>
      </c>
      <c r="B46" s="640">
        <v>22615.444375634797</v>
      </c>
      <c r="C46" s="641">
        <v>10055.599650817585</v>
      </c>
      <c r="D46" s="641">
        <v>14523.500079815256</v>
      </c>
      <c r="E46" s="641">
        <v>33969.10329642824</v>
      </c>
      <c r="F46" s="641">
        <v>53285.56325595594</v>
      </c>
      <c r="G46" s="641">
        <v>69976.62096819848</v>
      </c>
      <c r="H46" s="641">
        <v>83041.27583597982</v>
      </c>
      <c r="I46" s="641">
        <v>50369.16847748295</v>
      </c>
      <c r="J46" s="641">
        <v>71442.57916486365</v>
      </c>
      <c r="K46" s="641">
        <v>39722.01565172586</v>
      </c>
      <c r="L46" s="641">
        <v>14629.377818753414</v>
      </c>
      <c r="M46" s="641">
        <v>22914.168082287135</v>
      </c>
      <c r="N46" s="641">
        <v>486544.4166579432</v>
      </c>
      <c r="P46" s="629"/>
      <c r="Q46" s="627"/>
      <c r="R46" s="627"/>
      <c r="S46" s="627"/>
      <c r="T46" s="627"/>
      <c r="U46" s="627"/>
      <c r="V46" s="627"/>
      <c r="W46" s="627"/>
      <c r="X46" s="627"/>
    </row>
    <row r="47" spans="1:24" s="131" customFormat="1" ht="12" customHeight="1">
      <c r="A47" s="300" t="s">
        <v>352</v>
      </c>
      <c r="B47" s="640">
        <v>37356.141493910036</v>
      </c>
      <c r="C47" s="641">
        <v>59256.62797551923</v>
      </c>
      <c r="D47" s="641">
        <v>58250.898237942085</v>
      </c>
      <c r="E47" s="641">
        <v>88395.22717342376</v>
      </c>
      <c r="F47" s="641">
        <v>124700.22133898454</v>
      </c>
      <c r="G47" s="641">
        <v>132209.12687025894</v>
      </c>
      <c r="H47" s="641">
        <v>177776.99067880397</v>
      </c>
      <c r="I47" s="641">
        <v>163634.45514190337</v>
      </c>
      <c r="J47" s="641">
        <v>108116.75082725094</v>
      </c>
      <c r="K47" s="641">
        <v>124586.84969464186</v>
      </c>
      <c r="L47" s="641">
        <v>76942.8138423692</v>
      </c>
      <c r="M47" s="641">
        <v>79389.43759323683</v>
      </c>
      <c r="N47" s="641">
        <v>1230615.5408682446</v>
      </c>
      <c r="P47" s="629"/>
      <c r="Q47" s="627"/>
      <c r="R47" s="627"/>
      <c r="S47" s="627"/>
      <c r="T47" s="627"/>
      <c r="U47" s="627"/>
      <c r="V47" s="627"/>
      <c r="W47" s="627"/>
      <c r="X47" s="627"/>
    </row>
    <row r="48" spans="1:24" s="131" customFormat="1" ht="12" customHeight="1">
      <c r="A48" s="299" t="s">
        <v>315</v>
      </c>
      <c r="B48" s="640">
        <v>70177.25332859118</v>
      </c>
      <c r="C48" s="641">
        <v>89367.75850186333</v>
      </c>
      <c r="D48" s="641">
        <v>110471.87586788343</v>
      </c>
      <c r="E48" s="641">
        <v>76368.95406116048</v>
      </c>
      <c r="F48" s="641">
        <v>97215.19370144996</v>
      </c>
      <c r="G48" s="641">
        <v>110531.75791184038</v>
      </c>
      <c r="H48" s="641">
        <v>120031.1238692895</v>
      </c>
      <c r="I48" s="641">
        <v>111536.62096468495</v>
      </c>
      <c r="J48" s="641">
        <v>104533.1895006198</v>
      </c>
      <c r="K48" s="641">
        <v>105788.68132429145</v>
      </c>
      <c r="L48" s="641">
        <v>81817.10154547718</v>
      </c>
      <c r="M48" s="641">
        <v>85831.0661629305</v>
      </c>
      <c r="N48" s="641">
        <v>1163670.5767400824</v>
      </c>
      <c r="P48" s="629"/>
      <c r="Q48" s="627"/>
      <c r="R48" s="627"/>
      <c r="S48" s="627"/>
      <c r="T48" s="627"/>
      <c r="U48" s="627"/>
      <c r="V48" s="627"/>
      <c r="W48" s="627"/>
      <c r="X48" s="627"/>
    </row>
    <row r="49" spans="1:24" s="131" customFormat="1" ht="12" customHeight="1">
      <c r="A49" s="148" t="s">
        <v>489</v>
      </c>
      <c r="B49" s="640">
        <v>37641.98155215322</v>
      </c>
      <c r="C49" s="641">
        <v>33048.44379883861</v>
      </c>
      <c r="D49" s="641">
        <v>49625.05207086322</v>
      </c>
      <c r="E49" s="641">
        <v>45410.880973168234</v>
      </c>
      <c r="F49" s="641">
        <v>48748.30943119771</v>
      </c>
      <c r="G49" s="641">
        <v>82829.07858493653</v>
      </c>
      <c r="H49" s="641">
        <v>70789.202757798</v>
      </c>
      <c r="I49" s="641">
        <v>143874.88025268124</v>
      </c>
      <c r="J49" s="641">
        <v>70546.54387834432</v>
      </c>
      <c r="K49" s="641">
        <v>64332.39506720647</v>
      </c>
      <c r="L49" s="641">
        <v>41756.38204963461</v>
      </c>
      <c r="M49" s="641">
        <v>48016.80645196808</v>
      </c>
      <c r="N49" s="641">
        <v>736619.9568687902</v>
      </c>
      <c r="P49" s="629"/>
      <c r="Q49" s="627"/>
      <c r="R49" s="627"/>
      <c r="S49" s="627"/>
      <c r="T49" s="627"/>
      <c r="U49" s="627"/>
      <c r="V49" s="627"/>
      <c r="W49" s="627"/>
      <c r="X49" s="627"/>
    </row>
    <row r="50" spans="1:205" s="305" customFormat="1" ht="12" customHeight="1">
      <c r="A50" s="155" t="s">
        <v>361</v>
      </c>
      <c r="B50" s="644">
        <v>56056.802395364255</v>
      </c>
      <c r="C50" s="645">
        <v>57605.01495370637</v>
      </c>
      <c r="D50" s="645">
        <v>83253.7366935219</v>
      </c>
      <c r="E50" s="645">
        <v>111066.03214653445</v>
      </c>
      <c r="F50" s="645">
        <v>151963.63348333837</v>
      </c>
      <c r="G50" s="645">
        <v>153193.81718073625</v>
      </c>
      <c r="H50" s="645">
        <v>135677.46354054962</v>
      </c>
      <c r="I50" s="645">
        <v>124533.52139106429</v>
      </c>
      <c r="J50" s="645">
        <v>108706.47323990372</v>
      </c>
      <c r="K50" s="645">
        <v>107639.6303890605</v>
      </c>
      <c r="L50" s="645">
        <v>68570.88806244399</v>
      </c>
      <c r="M50" s="645">
        <v>88817.6795896358</v>
      </c>
      <c r="N50" s="645">
        <v>1247084.6930658594</v>
      </c>
      <c r="O50" s="304"/>
      <c r="P50" s="628"/>
      <c r="Q50" s="627"/>
      <c r="R50" s="627"/>
      <c r="S50" s="627"/>
      <c r="T50" s="627"/>
      <c r="U50" s="627"/>
      <c r="V50" s="627"/>
      <c r="W50" s="627"/>
      <c r="X50" s="627"/>
      <c r="Y50" s="302"/>
      <c r="Z50" s="302"/>
      <c r="AA50" s="302"/>
      <c r="AB50" s="302"/>
      <c r="AC50" s="302"/>
      <c r="AD50" s="302"/>
      <c r="AE50" s="302"/>
      <c r="AF50" s="302"/>
      <c r="AG50" s="302"/>
      <c r="AH50" s="304"/>
      <c r="AI50" s="302"/>
      <c r="AJ50" s="302"/>
      <c r="AK50" s="302"/>
      <c r="AL50" s="302"/>
      <c r="AM50" s="302"/>
      <c r="AN50" s="302"/>
      <c r="AO50" s="302"/>
      <c r="AP50" s="302"/>
      <c r="AQ50" s="302"/>
      <c r="AR50" s="302"/>
      <c r="AS50" s="302"/>
      <c r="AT50" s="302"/>
      <c r="AU50" s="302"/>
      <c r="AV50" s="304"/>
      <c r="AW50" s="302"/>
      <c r="AX50" s="302"/>
      <c r="AY50" s="302"/>
      <c r="AZ50" s="302"/>
      <c r="BA50" s="302"/>
      <c r="BB50" s="302"/>
      <c r="BC50" s="302"/>
      <c r="BD50" s="302"/>
      <c r="BE50" s="302"/>
      <c r="BF50" s="302"/>
      <c r="BG50" s="302"/>
      <c r="BH50" s="302"/>
      <c r="BI50" s="302"/>
      <c r="BJ50" s="304"/>
      <c r="BK50" s="302"/>
      <c r="BL50" s="302"/>
      <c r="BM50" s="302"/>
      <c r="BN50" s="302"/>
      <c r="BO50" s="302"/>
      <c r="BP50" s="302"/>
      <c r="BQ50" s="302"/>
      <c r="BR50" s="302"/>
      <c r="BS50" s="302"/>
      <c r="BT50" s="302"/>
      <c r="BU50" s="302"/>
      <c r="BV50" s="302"/>
      <c r="BW50" s="302"/>
      <c r="BX50" s="304"/>
      <c r="BY50" s="302"/>
      <c r="BZ50" s="302"/>
      <c r="CA50" s="302"/>
      <c r="CB50" s="302"/>
      <c r="CC50" s="302"/>
      <c r="CD50" s="302"/>
      <c r="CE50" s="302"/>
      <c r="CF50" s="302"/>
      <c r="CG50" s="302"/>
      <c r="CH50" s="302"/>
      <c r="CI50" s="302"/>
      <c r="CJ50" s="302"/>
      <c r="CK50" s="302"/>
      <c r="CL50" s="304"/>
      <c r="CM50" s="302"/>
      <c r="CN50" s="302"/>
      <c r="CO50" s="302"/>
      <c r="CP50" s="302"/>
      <c r="CQ50" s="302"/>
      <c r="CR50" s="302"/>
      <c r="CS50" s="302"/>
      <c r="CT50" s="302"/>
      <c r="CU50" s="302"/>
      <c r="CV50" s="302"/>
      <c r="CW50" s="302"/>
      <c r="CX50" s="302"/>
      <c r="CY50" s="302"/>
      <c r="CZ50" s="304"/>
      <c r="DA50" s="302"/>
      <c r="DB50" s="302"/>
      <c r="DC50" s="302"/>
      <c r="DD50" s="302"/>
      <c r="DE50" s="302"/>
      <c r="DF50" s="302"/>
      <c r="DG50" s="302"/>
      <c r="DH50" s="302"/>
      <c r="DI50" s="302"/>
      <c r="DJ50" s="302"/>
      <c r="DK50" s="302"/>
      <c r="DL50" s="302"/>
      <c r="DM50" s="302"/>
      <c r="DN50" s="304"/>
      <c r="DO50" s="302"/>
      <c r="DP50" s="302"/>
      <c r="DQ50" s="302"/>
      <c r="DR50" s="302"/>
      <c r="DS50" s="302"/>
      <c r="DT50" s="302"/>
      <c r="DU50" s="302"/>
      <c r="DV50" s="302"/>
      <c r="DW50" s="302"/>
      <c r="DX50" s="302"/>
      <c r="DY50" s="302"/>
      <c r="DZ50" s="302"/>
      <c r="EA50" s="302"/>
      <c r="EB50" s="304"/>
      <c r="EC50" s="302"/>
      <c r="ED50" s="302"/>
      <c r="EE50" s="302"/>
      <c r="EF50" s="302"/>
      <c r="EG50" s="302"/>
      <c r="EH50" s="302"/>
      <c r="EI50" s="302"/>
      <c r="EJ50" s="302"/>
      <c r="EK50" s="302"/>
      <c r="EL50" s="302"/>
      <c r="EM50" s="302"/>
      <c r="EN50" s="302"/>
      <c r="EO50" s="302"/>
      <c r="EP50" s="304"/>
      <c r="EQ50" s="302"/>
      <c r="ER50" s="302"/>
      <c r="ES50" s="302"/>
      <c r="ET50" s="302"/>
      <c r="EU50" s="302"/>
      <c r="EV50" s="302"/>
      <c r="EW50" s="302"/>
      <c r="EX50" s="302"/>
      <c r="EY50" s="302"/>
      <c r="EZ50" s="302"/>
      <c r="FA50" s="302"/>
      <c r="FB50" s="302"/>
      <c r="FC50" s="302"/>
      <c r="FD50" s="304"/>
      <c r="FE50" s="302"/>
      <c r="FF50" s="302"/>
      <c r="FG50" s="302"/>
      <c r="FH50" s="302"/>
      <c r="FI50" s="302"/>
      <c r="FJ50" s="302"/>
      <c r="FK50" s="302"/>
      <c r="FL50" s="302"/>
      <c r="FM50" s="302"/>
      <c r="FN50" s="302"/>
      <c r="FO50" s="302"/>
      <c r="FP50" s="302"/>
      <c r="FQ50" s="302"/>
      <c r="FR50" s="304"/>
      <c r="FS50" s="302"/>
      <c r="FT50" s="302"/>
      <c r="FU50" s="302"/>
      <c r="FV50" s="302"/>
      <c r="FW50" s="302"/>
      <c r="FX50" s="302"/>
      <c r="FY50" s="302"/>
      <c r="FZ50" s="302"/>
      <c r="GA50" s="302"/>
      <c r="GB50" s="302"/>
      <c r="GC50" s="302"/>
      <c r="GD50" s="302"/>
      <c r="GE50" s="302"/>
      <c r="GF50" s="304"/>
      <c r="GG50" s="302"/>
      <c r="GH50" s="302"/>
      <c r="GI50" s="302"/>
      <c r="GJ50" s="302"/>
      <c r="GK50" s="302"/>
      <c r="GL50" s="302"/>
      <c r="GM50" s="302"/>
      <c r="GN50" s="302"/>
      <c r="GO50" s="302"/>
      <c r="GP50" s="302"/>
      <c r="GQ50" s="302"/>
      <c r="GR50" s="302"/>
      <c r="GS50" s="302"/>
      <c r="GT50" s="304"/>
      <c r="GU50" s="302"/>
      <c r="GV50" s="302"/>
      <c r="GW50" s="302"/>
    </row>
    <row r="51" spans="1:24" s="3" customFormat="1" ht="12" customHeight="1">
      <c r="A51" s="42" t="s">
        <v>316</v>
      </c>
      <c r="B51" s="638">
        <v>36614.28398317295</v>
      </c>
      <c r="C51" s="639">
        <v>34392.54124117568</v>
      </c>
      <c r="D51" s="639">
        <v>39832.96071795308</v>
      </c>
      <c r="E51" s="639">
        <v>43763.62698785239</v>
      </c>
      <c r="F51" s="639">
        <v>45363.87811444277</v>
      </c>
      <c r="G51" s="639">
        <v>59693.931716149804</v>
      </c>
      <c r="H51" s="639">
        <v>48928.6119993634</v>
      </c>
      <c r="I51" s="639">
        <v>56366.91431604764</v>
      </c>
      <c r="J51" s="639">
        <v>52559.08523312739</v>
      </c>
      <c r="K51" s="639">
        <v>48521.24733263547</v>
      </c>
      <c r="L51" s="639">
        <v>52044.76499020953</v>
      </c>
      <c r="M51" s="639">
        <v>53698.272121527945</v>
      </c>
      <c r="N51" s="639">
        <v>571780.118753658</v>
      </c>
      <c r="P51" s="629"/>
      <c r="Q51" s="627"/>
      <c r="R51" s="627"/>
      <c r="S51" s="627"/>
      <c r="T51" s="627"/>
      <c r="U51" s="627"/>
      <c r="V51" s="627"/>
      <c r="W51" s="627"/>
      <c r="X51" s="627"/>
    </row>
    <row r="52" spans="1:24" s="48" customFormat="1" ht="12" customHeight="1">
      <c r="A52" s="149" t="s">
        <v>401</v>
      </c>
      <c r="B52" s="642">
        <v>18329.497965799666</v>
      </c>
      <c r="C52" s="643">
        <v>16441.924333340143</v>
      </c>
      <c r="D52" s="643">
        <v>17284.32475437629</v>
      </c>
      <c r="E52" s="643">
        <v>19097.300177781828</v>
      </c>
      <c r="F52" s="643">
        <v>16896.348420490784</v>
      </c>
      <c r="G52" s="643">
        <v>21069.111329512452</v>
      </c>
      <c r="H52" s="643">
        <v>14788.548401237183</v>
      </c>
      <c r="I52" s="643">
        <v>20803.64920824143</v>
      </c>
      <c r="J52" s="643">
        <v>20320.812852149338</v>
      </c>
      <c r="K52" s="643">
        <v>20522.097999788715</v>
      </c>
      <c r="L52" s="643">
        <v>25288.28576157327</v>
      </c>
      <c r="M52" s="643">
        <v>24114.936733815215</v>
      </c>
      <c r="N52" s="643">
        <v>234956.8379381063</v>
      </c>
      <c r="P52" s="629"/>
      <c r="Q52" s="627"/>
      <c r="R52" s="627"/>
      <c r="S52" s="627"/>
      <c r="T52" s="627"/>
      <c r="U52" s="627"/>
      <c r="V52" s="627"/>
      <c r="W52" s="627"/>
      <c r="X52" s="627"/>
    </row>
    <row r="53" spans="1:24" s="3" customFormat="1" ht="12" customHeight="1">
      <c r="A53" s="149" t="s">
        <v>402</v>
      </c>
      <c r="B53" s="642">
        <v>18284.786017373288</v>
      </c>
      <c r="C53" s="643">
        <v>17950.616907835534</v>
      </c>
      <c r="D53" s="643">
        <v>22548.63596357679</v>
      </c>
      <c r="E53" s="643">
        <v>24666.32681007056</v>
      </c>
      <c r="F53" s="643">
        <v>28467.529693951987</v>
      </c>
      <c r="G53" s="643">
        <v>38624.82038663735</v>
      </c>
      <c r="H53" s="643">
        <v>34140.06359812622</v>
      </c>
      <c r="I53" s="643">
        <v>35563.26510780621</v>
      </c>
      <c r="J53" s="643">
        <v>32238.272380978055</v>
      </c>
      <c r="K53" s="643">
        <v>27999.149332846748</v>
      </c>
      <c r="L53" s="643">
        <v>26756.47922863626</v>
      </c>
      <c r="M53" s="643">
        <v>29583.33538771273</v>
      </c>
      <c r="N53" s="643">
        <v>336823.2808155517</v>
      </c>
      <c r="P53" s="628"/>
      <c r="Q53" s="627"/>
      <c r="R53" s="627"/>
      <c r="S53" s="627"/>
      <c r="T53" s="627"/>
      <c r="U53" s="627"/>
      <c r="V53" s="627"/>
      <c r="W53" s="627"/>
      <c r="X53" s="627"/>
    </row>
    <row r="54" spans="1:24" s="41" customFormat="1" ht="12" customHeight="1">
      <c r="A54" s="480" t="s">
        <v>8</v>
      </c>
      <c r="B54" s="60">
        <f>SUM(B5:B6)</f>
        <v>6117328.728961611</v>
      </c>
      <c r="C54" s="60">
        <f>SUM(C5:C6)</f>
        <v>6577386.493398191</v>
      </c>
      <c r="D54" s="60">
        <f aca="true" t="shared" si="0" ref="D54:N54">SUM(D5:D6)</f>
        <v>8283558.631082805</v>
      </c>
      <c r="E54" s="61">
        <f t="shared" si="0"/>
        <v>8642119.697336636</v>
      </c>
      <c r="F54" s="60">
        <f t="shared" si="0"/>
        <v>10258638.630567055</v>
      </c>
      <c r="G54" s="61">
        <f t="shared" si="0"/>
        <v>10945060.770634891</v>
      </c>
      <c r="H54" s="60">
        <f t="shared" si="0"/>
        <v>11825855.958634175</v>
      </c>
      <c r="I54" s="61">
        <f t="shared" si="0"/>
        <v>12526026.480464172</v>
      </c>
      <c r="J54" s="60">
        <f t="shared" si="0"/>
        <v>10474472.931647766</v>
      </c>
      <c r="K54" s="61">
        <f t="shared" si="0"/>
        <v>9182281.885238696</v>
      </c>
      <c r="L54" s="60">
        <f t="shared" si="0"/>
        <v>7276685.816764056</v>
      </c>
      <c r="M54" s="61">
        <f t="shared" si="0"/>
        <v>7225561.236643375</v>
      </c>
      <c r="N54" s="60">
        <f t="shared" si="0"/>
        <v>109334977.26137346</v>
      </c>
      <c r="P54" s="3"/>
      <c r="Q54" s="3"/>
      <c r="R54" s="3"/>
      <c r="S54" s="3"/>
      <c r="T54" s="3"/>
      <c r="U54" s="3"/>
      <c r="V54" s="3"/>
      <c r="W54" s="3"/>
      <c r="X54" s="3"/>
    </row>
    <row r="55" spans="1:14" s="3" customFormat="1" ht="18" customHeight="1">
      <c r="A55" s="710" t="s">
        <v>411</v>
      </c>
      <c r="B55" s="33"/>
      <c r="C55" s="33"/>
      <c r="D55" s="33"/>
      <c r="E55" s="33"/>
      <c r="F55" s="33"/>
      <c r="G55" s="33"/>
      <c r="H55" s="33"/>
      <c r="I55" s="33"/>
      <c r="J55" s="33"/>
      <c r="K55" s="33"/>
      <c r="L55" s="33"/>
      <c r="M55" s="33"/>
      <c r="N55" s="33"/>
    </row>
    <row r="56" spans="1:14" s="3" customFormat="1" ht="10.5" customHeight="1">
      <c r="A56" s="4"/>
      <c r="B56" s="33"/>
      <c r="C56" s="33"/>
      <c r="D56" s="33"/>
      <c r="E56" s="33"/>
      <c r="F56" s="33"/>
      <c r="G56" s="33"/>
      <c r="H56" s="33"/>
      <c r="I56" s="33"/>
      <c r="J56" s="33"/>
      <c r="K56" s="33"/>
      <c r="L56" s="33"/>
      <c r="M56" s="33"/>
      <c r="N56" s="33"/>
    </row>
    <row r="57" spans="1:14" s="3" customFormat="1" ht="10.5" customHeight="1">
      <c r="A57" s="4"/>
      <c r="B57" s="857"/>
      <c r="C57" s="857"/>
      <c r="D57" s="857"/>
      <c r="E57" s="857"/>
      <c r="F57" s="857"/>
      <c r="G57" s="857"/>
      <c r="H57" s="857"/>
      <c r="I57" s="857"/>
      <c r="J57" s="857"/>
      <c r="K57" s="857"/>
      <c r="L57" s="857"/>
      <c r="M57" s="857"/>
      <c r="N57" s="857"/>
    </row>
    <row r="58" spans="1:14" s="3" customFormat="1" ht="10.5" customHeight="1">
      <c r="A58" s="4"/>
      <c r="B58" s="858"/>
      <c r="C58" s="858"/>
      <c r="D58" s="858"/>
      <c r="E58" s="858"/>
      <c r="F58" s="858"/>
      <c r="G58" s="858"/>
      <c r="H58" s="858"/>
      <c r="I58" s="858"/>
      <c r="J58" s="858"/>
      <c r="K58" s="858"/>
      <c r="L58" s="858"/>
      <c r="M58" s="858"/>
      <c r="N58" s="858"/>
    </row>
    <row r="59" spans="1:14" s="3" customFormat="1" ht="10.5" customHeight="1">
      <c r="A59" s="4"/>
      <c r="B59" s="857"/>
      <c r="C59" s="857"/>
      <c r="D59" s="857"/>
      <c r="E59" s="857"/>
      <c r="F59" s="857"/>
      <c r="G59" s="857"/>
      <c r="H59" s="857"/>
      <c r="I59" s="857"/>
      <c r="J59" s="857"/>
      <c r="K59" s="857"/>
      <c r="L59" s="857"/>
      <c r="M59" s="857"/>
      <c r="N59" s="857"/>
    </row>
    <row r="60" spans="1:14" s="3" customFormat="1" ht="10.5" customHeight="1">
      <c r="A60" s="4"/>
      <c r="B60" s="33"/>
      <c r="C60" s="33"/>
      <c r="D60" s="33"/>
      <c r="E60" s="33"/>
      <c r="F60" s="33"/>
      <c r="G60" s="33"/>
      <c r="H60" s="33"/>
      <c r="I60" s="33"/>
      <c r="J60" s="33"/>
      <c r="K60" s="33"/>
      <c r="L60" s="33"/>
      <c r="M60" s="33"/>
      <c r="N60" s="33"/>
    </row>
    <row r="61" spans="1:14" s="3" customFormat="1" ht="10.5" customHeight="1">
      <c r="A61" s="4"/>
      <c r="B61" s="33"/>
      <c r="C61" s="33"/>
      <c r="D61" s="33"/>
      <c r="E61" s="33"/>
      <c r="F61" s="33"/>
      <c r="G61" s="33"/>
      <c r="H61" s="33"/>
      <c r="I61" s="33"/>
      <c r="J61" s="33"/>
      <c r="K61" s="33"/>
      <c r="L61" s="33"/>
      <c r="M61" s="33"/>
      <c r="N61" s="33"/>
    </row>
    <row r="62" spans="1:14" s="3" customFormat="1" ht="10.5" customHeight="1">
      <c r="A62" s="4"/>
      <c r="B62" s="33"/>
      <c r="C62" s="33"/>
      <c r="D62" s="33"/>
      <c r="E62" s="33"/>
      <c r="F62" s="33"/>
      <c r="G62" s="33"/>
      <c r="H62" s="33"/>
      <c r="I62" s="33"/>
      <c r="J62" s="33"/>
      <c r="K62" s="33"/>
      <c r="L62" s="33"/>
      <c r="M62" s="33"/>
      <c r="N62" s="33"/>
    </row>
    <row r="63" spans="1:14" s="3" customFormat="1" ht="10.5" customHeight="1">
      <c r="A63" s="4"/>
      <c r="B63" s="33"/>
      <c r="C63" s="33"/>
      <c r="D63" s="33"/>
      <c r="E63" s="33"/>
      <c r="F63" s="33"/>
      <c r="G63" s="33"/>
      <c r="H63" s="33"/>
      <c r="I63" s="33"/>
      <c r="J63" s="33"/>
      <c r="K63" s="33"/>
      <c r="L63" s="33"/>
      <c r="M63" s="33"/>
      <c r="N63" s="33"/>
    </row>
    <row r="64" spans="1:14" s="3" customFormat="1" ht="10.5" customHeight="1">
      <c r="A64" s="4"/>
      <c r="B64" s="33"/>
      <c r="C64" s="33"/>
      <c r="D64" s="33"/>
      <c r="E64" s="33"/>
      <c r="F64" s="33"/>
      <c r="G64" s="33"/>
      <c r="H64" s="33"/>
      <c r="I64" s="33"/>
      <c r="J64" s="33"/>
      <c r="K64" s="33"/>
      <c r="L64" s="33"/>
      <c r="M64" s="33"/>
      <c r="N64" s="33"/>
    </row>
    <row r="65" spans="1:14" s="3" customFormat="1" ht="10.5" customHeight="1">
      <c r="A65" s="4"/>
      <c r="B65" s="33"/>
      <c r="C65" s="33"/>
      <c r="D65" s="33"/>
      <c r="E65" s="33"/>
      <c r="F65" s="33"/>
      <c r="G65" s="33"/>
      <c r="H65" s="33"/>
      <c r="I65" s="33"/>
      <c r="J65" s="33"/>
      <c r="K65" s="33"/>
      <c r="L65" s="33"/>
      <c r="M65" s="33"/>
      <c r="N65" s="33"/>
    </row>
    <row r="66" spans="1:14" s="3" customFormat="1" ht="10.5" customHeight="1">
      <c r="A66" s="4"/>
      <c r="B66" s="33"/>
      <c r="C66" s="33"/>
      <c r="D66" s="33"/>
      <c r="E66" s="33"/>
      <c r="F66" s="33"/>
      <c r="G66" s="33"/>
      <c r="H66" s="33"/>
      <c r="I66" s="33"/>
      <c r="J66" s="33"/>
      <c r="K66" s="33"/>
      <c r="L66" s="33"/>
      <c r="M66" s="33"/>
      <c r="N66" s="33"/>
    </row>
    <row r="67" spans="1:14" s="3" customFormat="1" ht="10.5" customHeight="1">
      <c r="A67" s="4"/>
      <c r="B67" s="33"/>
      <c r="C67" s="33"/>
      <c r="D67" s="33"/>
      <c r="E67" s="33"/>
      <c r="F67" s="33"/>
      <c r="G67" s="33"/>
      <c r="H67" s="33"/>
      <c r="I67" s="33"/>
      <c r="J67" s="33"/>
      <c r="K67" s="33"/>
      <c r="L67" s="33"/>
      <c r="M67" s="33"/>
      <c r="N67" s="33"/>
    </row>
    <row r="68" spans="1:14" s="3" customFormat="1" ht="10.5" customHeight="1">
      <c r="A68" s="4"/>
      <c r="B68" s="33"/>
      <c r="C68" s="33"/>
      <c r="D68" s="33"/>
      <c r="E68" s="33"/>
      <c r="F68" s="33"/>
      <c r="G68" s="33"/>
      <c r="H68" s="33"/>
      <c r="I68" s="33"/>
      <c r="J68" s="33"/>
      <c r="K68" s="33"/>
      <c r="L68" s="33"/>
      <c r="M68" s="33"/>
      <c r="N68" s="33"/>
    </row>
    <row r="69" spans="1:14" s="3" customFormat="1" ht="10.5" customHeight="1">
      <c r="A69" s="4"/>
      <c r="B69" s="33"/>
      <c r="C69" s="33"/>
      <c r="D69" s="33"/>
      <c r="E69" s="33"/>
      <c r="F69" s="33"/>
      <c r="G69" s="33"/>
      <c r="H69" s="33"/>
      <c r="I69" s="33"/>
      <c r="J69" s="33"/>
      <c r="K69" s="33"/>
      <c r="L69" s="33"/>
      <c r="M69" s="33"/>
      <c r="N69" s="33"/>
    </row>
    <row r="70" spans="1:14" s="3" customFormat="1" ht="10.5" customHeight="1">
      <c r="A70" s="4"/>
      <c r="B70" s="33"/>
      <c r="C70" s="33"/>
      <c r="D70" s="33"/>
      <c r="E70" s="33"/>
      <c r="F70" s="33"/>
      <c r="G70" s="33"/>
      <c r="H70" s="33"/>
      <c r="I70" s="33"/>
      <c r="J70" s="33"/>
      <c r="K70" s="33"/>
      <c r="L70" s="33"/>
      <c r="M70" s="33"/>
      <c r="N70" s="33"/>
    </row>
    <row r="71" spans="1:14" s="3" customFormat="1" ht="10.5" customHeight="1">
      <c r="A71" s="4"/>
      <c r="B71" s="33"/>
      <c r="C71" s="33"/>
      <c r="D71" s="33"/>
      <c r="E71" s="33"/>
      <c r="F71" s="33"/>
      <c r="G71" s="33"/>
      <c r="H71" s="33"/>
      <c r="I71" s="33"/>
      <c r="J71" s="33"/>
      <c r="K71" s="33"/>
      <c r="L71" s="33"/>
      <c r="M71" s="33"/>
      <c r="N71" s="33"/>
    </row>
    <row r="72" spans="1:14" s="3" customFormat="1" ht="10.5" customHeight="1">
      <c r="A72" s="4"/>
      <c r="B72" s="33"/>
      <c r="C72" s="33"/>
      <c r="D72" s="33"/>
      <c r="E72" s="33"/>
      <c r="F72" s="33"/>
      <c r="G72" s="33"/>
      <c r="H72" s="33"/>
      <c r="I72" s="33"/>
      <c r="J72" s="33"/>
      <c r="K72" s="33"/>
      <c r="L72" s="33"/>
      <c r="M72" s="33"/>
      <c r="N72" s="33"/>
    </row>
    <row r="73" spans="1:14" s="3" customFormat="1" ht="10.5" customHeight="1">
      <c r="A73" s="4"/>
      <c r="B73" s="33"/>
      <c r="C73" s="33"/>
      <c r="D73" s="33"/>
      <c r="E73" s="33"/>
      <c r="F73" s="33"/>
      <c r="G73" s="33"/>
      <c r="H73" s="33"/>
      <c r="I73" s="33"/>
      <c r="J73" s="33"/>
      <c r="K73" s="33"/>
      <c r="L73" s="33"/>
      <c r="M73" s="33"/>
      <c r="N73" s="33"/>
    </row>
    <row r="74" spans="1:14" s="3" customFormat="1" ht="10.5" customHeight="1">
      <c r="A74" s="4"/>
      <c r="B74" s="33"/>
      <c r="C74" s="33"/>
      <c r="D74" s="33"/>
      <c r="E74" s="33"/>
      <c r="F74" s="33"/>
      <c r="G74" s="33"/>
      <c r="H74" s="33"/>
      <c r="I74" s="33"/>
      <c r="J74" s="33"/>
      <c r="K74" s="33"/>
      <c r="L74" s="33"/>
      <c r="M74" s="33"/>
      <c r="N74" s="33"/>
    </row>
    <row r="75" spans="1:14" s="3" customFormat="1" ht="10.5" customHeight="1">
      <c r="A75" s="4"/>
      <c r="B75" s="33"/>
      <c r="C75" s="33"/>
      <c r="D75" s="33"/>
      <c r="E75" s="33"/>
      <c r="F75" s="33"/>
      <c r="G75" s="33"/>
      <c r="H75" s="33"/>
      <c r="I75" s="33"/>
      <c r="J75" s="33"/>
      <c r="K75" s="33"/>
      <c r="L75" s="33"/>
      <c r="M75" s="33"/>
      <c r="N75" s="33"/>
    </row>
    <row r="76" spans="1:14" s="3" customFormat="1" ht="10.5" customHeight="1">
      <c r="A76" s="4"/>
      <c r="B76" s="33"/>
      <c r="C76" s="33"/>
      <c r="D76" s="33"/>
      <c r="E76" s="33"/>
      <c r="F76" s="33"/>
      <c r="G76" s="33"/>
      <c r="H76" s="33"/>
      <c r="I76" s="33"/>
      <c r="J76" s="33"/>
      <c r="K76" s="33"/>
      <c r="L76" s="33"/>
      <c r="M76" s="33"/>
      <c r="N76" s="33"/>
    </row>
    <row r="77" spans="1:14" s="3" customFormat="1" ht="10.5" customHeight="1">
      <c r="A77" s="4"/>
      <c r="B77" s="33"/>
      <c r="C77" s="33"/>
      <c r="D77" s="33"/>
      <c r="E77" s="33"/>
      <c r="F77" s="33"/>
      <c r="G77" s="33"/>
      <c r="H77" s="33"/>
      <c r="I77" s="33"/>
      <c r="J77" s="33"/>
      <c r="K77" s="33"/>
      <c r="L77" s="33"/>
      <c r="M77" s="33"/>
      <c r="N77" s="33"/>
    </row>
    <row r="78" spans="1:14" s="3" customFormat="1" ht="10.5" customHeight="1">
      <c r="A78" s="4"/>
      <c r="B78" s="33"/>
      <c r="C78" s="33"/>
      <c r="D78" s="33"/>
      <c r="E78" s="33"/>
      <c r="F78" s="33"/>
      <c r="G78" s="33"/>
      <c r="H78" s="33"/>
      <c r="I78" s="33"/>
      <c r="J78" s="33"/>
      <c r="K78" s="33"/>
      <c r="L78" s="33"/>
      <c r="M78" s="33"/>
      <c r="N78" s="33"/>
    </row>
    <row r="79" spans="1:14" s="3" customFormat="1" ht="10.5" customHeight="1">
      <c r="A79" s="4"/>
      <c r="B79" s="33"/>
      <c r="C79" s="33"/>
      <c r="D79" s="33"/>
      <c r="E79" s="33"/>
      <c r="F79" s="33"/>
      <c r="G79" s="33"/>
      <c r="H79" s="33"/>
      <c r="I79" s="33"/>
      <c r="J79" s="33"/>
      <c r="K79" s="33"/>
      <c r="L79" s="33"/>
      <c r="M79" s="33"/>
      <c r="N79" s="33"/>
    </row>
    <row r="80" spans="1:14" s="3" customFormat="1" ht="10.5" customHeight="1">
      <c r="A80" s="4"/>
      <c r="B80" s="33"/>
      <c r="C80" s="33"/>
      <c r="D80" s="33"/>
      <c r="E80" s="33"/>
      <c r="F80" s="33"/>
      <c r="G80" s="33"/>
      <c r="H80" s="33"/>
      <c r="I80" s="33"/>
      <c r="J80" s="33"/>
      <c r="K80" s="33"/>
      <c r="L80" s="33"/>
      <c r="M80" s="33"/>
      <c r="N80" s="33"/>
    </row>
    <row r="81" spans="1:14" s="3" customFormat="1" ht="10.5" customHeight="1">
      <c r="A81" s="4"/>
      <c r="B81" s="33"/>
      <c r="C81" s="33"/>
      <c r="D81" s="33"/>
      <c r="E81" s="33"/>
      <c r="F81" s="33"/>
      <c r="G81" s="33"/>
      <c r="H81" s="33"/>
      <c r="I81" s="33"/>
      <c r="J81" s="33"/>
      <c r="K81" s="33"/>
      <c r="L81" s="33"/>
      <c r="M81" s="33"/>
      <c r="N81" s="33"/>
    </row>
    <row r="82" spans="1:14" s="3" customFormat="1" ht="10.5" customHeight="1">
      <c r="A82" s="4"/>
      <c r="B82" s="33"/>
      <c r="C82" s="33"/>
      <c r="D82" s="33"/>
      <c r="E82" s="33"/>
      <c r="F82" s="33"/>
      <c r="G82" s="33"/>
      <c r="H82" s="33"/>
      <c r="I82" s="33"/>
      <c r="J82" s="33"/>
      <c r="K82" s="33"/>
      <c r="L82" s="33"/>
      <c r="M82" s="33"/>
      <c r="N82" s="33"/>
    </row>
    <row r="83" spans="1:14" s="3" customFormat="1" ht="10.5" customHeight="1">
      <c r="A83" s="4"/>
      <c r="B83" s="33"/>
      <c r="C83" s="33"/>
      <c r="D83" s="33"/>
      <c r="E83" s="33"/>
      <c r="F83" s="33"/>
      <c r="G83" s="33"/>
      <c r="H83" s="33"/>
      <c r="I83" s="33"/>
      <c r="J83" s="33"/>
      <c r="K83" s="33"/>
      <c r="L83" s="33"/>
      <c r="M83" s="33"/>
      <c r="N83" s="33"/>
    </row>
    <row r="84" spans="1:14" s="3" customFormat="1" ht="10.5" customHeight="1">
      <c r="A84" s="4"/>
      <c r="B84" s="33"/>
      <c r="C84" s="33"/>
      <c r="D84" s="33"/>
      <c r="E84" s="33"/>
      <c r="F84" s="33"/>
      <c r="G84" s="33"/>
      <c r="H84" s="33"/>
      <c r="I84" s="33"/>
      <c r="J84" s="33"/>
      <c r="K84" s="33"/>
      <c r="L84" s="33"/>
      <c r="M84" s="33"/>
      <c r="N84" s="33"/>
    </row>
    <row r="85" spans="1:14" s="3" customFormat="1" ht="10.5" customHeight="1">
      <c r="A85" s="4"/>
      <c r="B85" s="33"/>
      <c r="C85" s="33"/>
      <c r="D85" s="33"/>
      <c r="E85" s="33"/>
      <c r="F85" s="33"/>
      <c r="G85" s="33"/>
      <c r="H85" s="33"/>
      <c r="I85" s="33"/>
      <c r="J85" s="33"/>
      <c r="K85" s="33"/>
      <c r="L85" s="33"/>
      <c r="M85" s="33"/>
      <c r="N85" s="33"/>
    </row>
    <row r="86" spans="1:14" s="3" customFormat="1" ht="10.5" customHeight="1">
      <c r="A86" s="4"/>
      <c r="B86" s="33"/>
      <c r="C86" s="33"/>
      <c r="D86" s="33"/>
      <c r="E86" s="33"/>
      <c r="F86" s="33"/>
      <c r="G86" s="33"/>
      <c r="H86" s="33"/>
      <c r="I86" s="33"/>
      <c r="J86" s="33"/>
      <c r="K86" s="33"/>
      <c r="L86" s="33"/>
      <c r="M86" s="33"/>
      <c r="N86" s="33"/>
    </row>
    <row r="87" spans="1:14" s="3" customFormat="1" ht="10.5" customHeight="1">
      <c r="A87" s="4"/>
      <c r="B87" s="33"/>
      <c r="C87" s="33"/>
      <c r="D87" s="33"/>
      <c r="E87" s="33"/>
      <c r="F87" s="33"/>
      <c r="G87" s="33"/>
      <c r="H87" s="33"/>
      <c r="I87" s="33"/>
      <c r="J87" s="33"/>
      <c r="K87" s="33"/>
      <c r="L87" s="33"/>
      <c r="M87" s="33"/>
      <c r="N87" s="33"/>
    </row>
    <row r="88" spans="1:14" s="3" customFormat="1" ht="10.5" customHeight="1">
      <c r="A88" s="4"/>
      <c r="B88" s="33"/>
      <c r="C88" s="33"/>
      <c r="D88" s="33"/>
      <c r="E88" s="33"/>
      <c r="F88" s="33"/>
      <c r="G88" s="33"/>
      <c r="H88" s="33"/>
      <c r="I88" s="33"/>
      <c r="J88" s="33"/>
      <c r="K88" s="33"/>
      <c r="L88" s="33"/>
      <c r="M88" s="33"/>
      <c r="N88" s="33"/>
    </row>
    <row r="89" spans="1:14" s="3" customFormat="1" ht="10.5" customHeight="1">
      <c r="A89" s="4"/>
      <c r="B89" s="33"/>
      <c r="C89" s="33"/>
      <c r="D89" s="33"/>
      <c r="E89" s="33"/>
      <c r="F89" s="33"/>
      <c r="G89" s="33"/>
      <c r="H89" s="33"/>
      <c r="I89" s="33"/>
      <c r="J89" s="33"/>
      <c r="K89" s="33"/>
      <c r="L89" s="33"/>
      <c r="M89" s="33"/>
      <c r="N89" s="33"/>
    </row>
    <row r="90" spans="1:14" s="3" customFormat="1" ht="10.5" customHeight="1">
      <c r="A90" s="4"/>
      <c r="B90" s="33"/>
      <c r="C90" s="33"/>
      <c r="D90" s="33"/>
      <c r="E90" s="33"/>
      <c r="F90" s="33"/>
      <c r="G90" s="33"/>
      <c r="H90" s="33"/>
      <c r="I90" s="33"/>
      <c r="J90" s="33"/>
      <c r="K90" s="33"/>
      <c r="L90" s="33"/>
      <c r="M90" s="33"/>
      <c r="N90" s="33"/>
    </row>
    <row r="91" spans="1:14" s="3" customFormat="1" ht="10.5" customHeight="1">
      <c r="A91" s="4"/>
      <c r="B91" s="33"/>
      <c r="C91" s="33"/>
      <c r="D91" s="33"/>
      <c r="E91" s="33"/>
      <c r="F91" s="33"/>
      <c r="G91" s="33"/>
      <c r="H91" s="33"/>
      <c r="I91" s="33"/>
      <c r="J91" s="33"/>
      <c r="K91" s="33"/>
      <c r="L91" s="33"/>
      <c r="M91" s="33"/>
      <c r="N91" s="33"/>
    </row>
    <row r="92" spans="1:14" s="3" customFormat="1" ht="10.5" customHeight="1">
      <c r="A92" s="4"/>
      <c r="B92" s="33"/>
      <c r="C92" s="33"/>
      <c r="D92" s="33"/>
      <c r="E92" s="33"/>
      <c r="F92" s="33"/>
      <c r="G92" s="33"/>
      <c r="H92" s="33"/>
      <c r="I92" s="33"/>
      <c r="J92" s="33"/>
      <c r="K92" s="33"/>
      <c r="L92" s="33"/>
      <c r="M92" s="33"/>
      <c r="N92" s="33"/>
    </row>
    <row r="93" spans="1:14" s="3" customFormat="1" ht="10.5" customHeight="1">
      <c r="A93" s="4"/>
      <c r="B93" s="33"/>
      <c r="C93" s="33"/>
      <c r="D93" s="33"/>
      <c r="E93" s="33"/>
      <c r="F93" s="33"/>
      <c r="G93" s="33"/>
      <c r="H93" s="33"/>
      <c r="I93" s="33"/>
      <c r="J93" s="33"/>
      <c r="K93" s="33"/>
      <c r="L93" s="33"/>
      <c r="M93" s="33"/>
      <c r="N93" s="33"/>
    </row>
    <row r="94" spans="1:14" s="3" customFormat="1" ht="10.5" customHeight="1">
      <c r="A94" s="4"/>
      <c r="B94" s="33"/>
      <c r="C94" s="33"/>
      <c r="D94" s="33"/>
      <c r="E94" s="33"/>
      <c r="F94" s="33"/>
      <c r="G94" s="33"/>
      <c r="H94" s="33"/>
      <c r="I94" s="33"/>
      <c r="J94" s="33"/>
      <c r="K94" s="33"/>
      <c r="L94" s="33"/>
      <c r="M94" s="33"/>
      <c r="N94" s="33"/>
    </row>
    <row r="95" spans="1:14" s="3" customFormat="1" ht="10.5" customHeight="1">
      <c r="A95" s="4"/>
      <c r="B95" s="33"/>
      <c r="C95" s="33"/>
      <c r="D95" s="33"/>
      <c r="E95" s="33"/>
      <c r="F95" s="33"/>
      <c r="G95" s="33"/>
      <c r="H95" s="33"/>
      <c r="I95" s="33"/>
      <c r="J95" s="33"/>
      <c r="K95" s="33"/>
      <c r="L95" s="33"/>
      <c r="M95" s="33"/>
      <c r="N95" s="33"/>
    </row>
    <row r="96" spans="1:14" s="3" customFormat="1" ht="10.5" customHeight="1">
      <c r="A96" s="4"/>
      <c r="B96" s="33"/>
      <c r="C96" s="33"/>
      <c r="D96" s="33"/>
      <c r="E96" s="33"/>
      <c r="F96" s="33"/>
      <c r="G96" s="33"/>
      <c r="H96" s="33"/>
      <c r="I96" s="33"/>
      <c r="J96" s="33"/>
      <c r="K96" s="33"/>
      <c r="L96" s="33"/>
      <c r="M96" s="33"/>
      <c r="N96" s="33"/>
    </row>
    <row r="97" spans="1:14" s="3" customFormat="1" ht="10.5" customHeight="1">
      <c r="A97" s="4"/>
      <c r="B97" s="33"/>
      <c r="C97" s="33"/>
      <c r="D97" s="33"/>
      <c r="E97" s="33"/>
      <c r="F97" s="33"/>
      <c r="G97" s="33"/>
      <c r="H97" s="33"/>
      <c r="I97" s="33"/>
      <c r="J97" s="33"/>
      <c r="K97" s="33"/>
      <c r="L97" s="33"/>
      <c r="M97" s="33"/>
      <c r="N97" s="33"/>
    </row>
    <row r="98" spans="1:14" s="3" customFormat="1" ht="10.5" customHeight="1">
      <c r="A98" s="4"/>
      <c r="B98" s="33"/>
      <c r="C98" s="33"/>
      <c r="D98" s="33"/>
      <c r="E98" s="33"/>
      <c r="F98" s="33"/>
      <c r="G98" s="33"/>
      <c r="H98" s="33"/>
      <c r="I98" s="33"/>
      <c r="J98" s="33"/>
      <c r="K98" s="33"/>
      <c r="L98" s="33"/>
      <c r="M98" s="33"/>
      <c r="N98" s="33"/>
    </row>
    <row r="99" spans="1:14" s="3" customFormat="1" ht="10.5" customHeight="1">
      <c r="A99" s="4"/>
      <c r="B99" s="33"/>
      <c r="C99" s="33"/>
      <c r="D99" s="33"/>
      <c r="E99" s="33"/>
      <c r="F99" s="33"/>
      <c r="G99" s="33"/>
      <c r="H99" s="33"/>
      <c r="I99" s="33"/>
      <c r="J99" s="33"/>
      <c r="K99" s="33"/>
      <c r="L99" s="33"/>
      <c r="M99" s="33"/>
      <c r="N99" s="33"/>
    </row>
    <row r="100" spans="1:14" s="3" customFormat="1" ht="10.5" customHeight="1">
      <c r="A100" s="4"/>
      <c r="B100" s="33"/>
      <c r="C100" s="33"/>
      <c r="D100" s="33"/>
      <c r="E100" s="33"/>
      <c r="F100" s="33"/>
      <c r="G100" s="33"/>
      <c r="H100" s="33"/>
      <c r="I100" s="33"/>
      <c r="J100" s="33"/>
      <c r="K100" s="33"/>
      <c r="L100" s="33"/>
      <c r="M100" s="33"/>
      <c r="N100" s="33"/>
    </row>
    <row r="101" spans="1:14" s="3" customFormat="1" ht="10.5" customHeight="1">
      <c r="A101" s="4"/>
      <c r="B101" s="33"/>
      <c r="C101" s="33"/>
      <c r="D101" s="33"/>
      <c r="E101" s="33"/>
      <c r="F101" s="33"/>
      <c r="G101" s="33"/>
      <c r="H101" s="33"/>
      <c r="I101" s="33"/>
      <c r="J101" s="33"/>
      <c r="K101" s="33"/>
      <c r="L101" s="33"/>
      <c r="M101" s="33"/>
      <c r="N101" s="33"/>
    </row>
    <row r="102" spans="1:14" s="3" customFormat="1" ht="10.5" customHeight="1">
      <c r="A102" s="4"/>
      <c r="B102" s="33"/>
      <c r="C102" s="33"/>
      <c r="D102" s="33"/>
      <c r="E102" s="33"/>
      <c r="F102" s="33"/>
      <c r="G102" s="33"/>
      <c r="H102" s="33"/>
      <c r="I102" s="33"/>
      <c r="J102" s="33"/>
      <c r="K102" s="33"/>
      <c r="L102" s="33"/>
      <c r="M102" s="33"/>
      <c r="N102" s="33"/>
    </row>
    <row r="103" spans="1:14" s="3" customFormat="1" ht="10.5" customHeight="1">
      <c r="A103" s="4"/>
      <c r="B103" s="33"/>
      <c r="C103" s="33"/>
      <c r="D103" s="33"/>
      <c r="E103" s="33"/>
      <c r="F103" s="33"/>
      <c r="G103" s="33"/>
      <c r="H103" s="33"/>
      <c r="I103" s="33"/>
      <c r="J103" s="33"/>
      <c r="K103" s="33"/>
      <c r="L103" s="33"/>
      <c r="M103" s="33"/>
      <c r="N103" s="33"/>
    </row>
    <row r="104" spans="1:14" s="3" customFormat="1" ht="10.5" customHeight="1">
      <c r="A104" s="4"/>
      <c r="B104" s="33"/>
      <c r="C104" s="33"/>
      <c r="D104" s="33"/>
      <c r="E104" s="33"/>
      <c r="F104" s="33"/>
      <c r="G104" s="33"/>
      <c r="H104" s="33"/>
      <c r="I104" s="33"/>
      <c r="J104" s="33"/>
      <c r="K104" s="33"/>
      <c r="L104" s="33"/>
      <c r="M104" s="33"/>
      <c r="N104" s="33"/>
    </row>
    <row r="105" spans="1:14" s="3" customFormat="1" ht="10.5" customHeight="1">
      <c r="A105" s="4"/>
      <c r="B105" s="33"/>
      <c r="C105" s="33"/>
      <c r="D105" s="33"/>
      <c r="E105" s="33"/>
      <c r="F105" s="33"/>
      <c r="G105" s="33"/>
      <c r="H105" s="33"/>
      <c r="I105" s="33"/>
      <c r="J105" s="33"/>
      <c r="K105" s="33"/>
      <c r="L105" s="33"/>
      <c r="M105" s="33"/>
      <c r="N105" s="33"/>
    </row>
    <row r="106" spans="1:14" s="3" customFormat="1" ht="10.5" customHeight="1">
      <c r="A106" s="4"/>
      <c r="B106" s="33"/>
      <c r="C106" s="33"/>
      <c r="D106" s="33"/>
      <c r="E106" s="33"/>
      <c r="F106" s="33"/>
      <c r="G106" s="33"/>
      <c r="H106" s="33"/>
      <c r="I106" s="33"/>
      <c r="J106" s="33"/>
      <c r="K106" s="33"/>
      <c r="L106" s="33"/>
      <c r="M106" s="33"/>
      <c r="N106" s="33"/>
    </row>
    <row r="107" spans="1:14" s="3" customFormat="1" ht="10.5" customHeight="1">
      <c r="A107" s="4"/>
      <c r="B107" s="33"/>
      <c r="C107" s="33"/>
      <c r="D107" s="33"/>
      <c r="E107" s="33"/>
      <c r="F107" s="33"/>
      <c r="G107" s="33"/>
      <c r="H107" s="33"/>
      <c r="I107" s="33"/>
      <c r="J107" s="33"/>
      <c r="K107" s="33"/>
      <c r="L107" s="33"/>
      <c r="M107" s="33"/>
      <c r="N107" s="33"/>
    </row>
    <row r="108" spans="1:14" s="3" customFormat="1" ht="10.5" customHeight="1">
      <c r="A108" s="4"/>
      <c r="B108" s="33"/>
      <c r="C108" s="33"/>
      <c r="D108" s="33"/>
      <c r="E108" s="33"/>
      <c r="F108" s="33"/>
      <c r="G108" s="33"/>
      <c r="H108" s="33"/>
      <c r="I108" s="33"/>
      <c r="J108" s="33"/>
      <c r="K108" s="33"/>
      <c r="L108" s="33"/>
      <c r="M108" s="33"/>
      <c r="N108" s="33"/>
    </row>
    <row r="109" spans="1:14" s="3" customFormat="1" ht="10.5" customHeight="1">
      <c r="A109" s="4"/>
      <c r="B109" s="33"/>
      <c r="C109" s="33"/>
      <c r="D109" s="33"/>
      <c r="E109" s="33"/>
      <c r="F109" s="33"/>
      <c r="G109" s="33"/>
      <c r="H109" s="33"/>
      <c r="I109" s="33"/>
      <c r="J109" s="33"/>
      <c r="K109" s="33"/>
      <c r="L109" s="33"/>
      <c r="M109" s="33"/>
      <c r="N109" s="33"/>
    </row>
    <row r="110" spans="1:14" s="3" customFormat="1" ht="10.5" customHeight="1">
      <c r="A110" s="4"/>
      <c r="B110" s="33"/>
      <c r="C110" s="33"/>
      <c r="D110" s="33"/>
      <c r="E110" s="33"/>
      <c r="F110" s="33"/>
      <c r="G110" s="33"/>
      <c r="H110" s="33"/>
      <c r="I110" s="33"/>
      <c r="J110" s="33"/>
      <c r="K110" s="33"/>
      <c r="L110" s="33"/>
      <c r="M110" s="33"/>
      <c r="N110" s="33"/>
    </row>
    <row r="111" spans="1:14" s="3" customFormat="1" ht="10.5" customHeight="1">
      <c r="A111" s="4"/>
      <c r="B111" s="33"/>
      <c r="C111" s="33"/>
      <c r="D111" s="33"/>
      <c r="E111" s="33"/>
      <c r="F111" s="33"/>
      <c r="G111" s="33"/>
      <c r="H111" s="33"/>
      <c r="I111" s="33"/>
      <c r="J111" s="33"/>
      <c r="K111" s="33"/>
      <c r="L111" s="33"/>
      <c r="M111" s="33"/>
      <c r="N111" s="33"/>
    </row>
    <row r="112" spans="1:14" s="3" customFormat="1" ht="10.5" customHeight="1">
      <c r="A112" s="4"/>
      <c r="B112" s="33"/>
      <c r="C112" s="33"/>
      <c r="D112" s="33"/>
      <c r="E112" s="33"/>
      <c r="F112" s="33"/>
      <c r="G112" s="33"/>
      <c r="H112" s="33"/>
      <c r="I112" s="33"/>
      <c r="J112" s="33"/>
      <c r="K112" s="33"/>
      <c r="L112" s="33"/>
      <c r="M112" s="33"/>
      <c r="N112" s="33"/>
    </row>
    <row r="113" spans="1:14" s="3" customFormat="1" ht="10.5" customHeight="1">
      <c r="A113" s="4"/>
      <c r="B113" s="33"/>
      <c r="C113" s="33"/>
      <c r="D113" s="33"/>
      <c r="E113" s="33"/>
      <c r="F113" s="33"/>
      <c r="G113" s="33"/>
      <c r="H113" s="33"/>
      <c r="I113" s="33"/>
      <c r="J113" s="33"/>
      <c r="K113" s="33"/>
      <c r="L113" s="33"/>
      <c r="M113" s="33"/>
      <c r="N113" s="33"/>
    </row>
    <row r="114" spans="1:14" s="3" customFormat="1" ht="10.5" customHeight="1">
      <c r="A114" s="4"/>
      <c r="B114" s="33"/>
      <c r="C114" s="33"/>
      <c r="D114" s="33"/>
      <c r="E114" s="33"/>
      <c r="F114" s="33"/>
      <c r="G114" s="33"/>
      <c r="H114" s="33"/>
      <c r="I114" s="33"/>
      <c r="J114" s="33"/>
      <c r="K114" s="33"/>
      <c r="L114" s="33"/>
      <c r="M114" s="33"/>
      <c r="N114" s="33"/>
    </row>
    <row r="115" spans="1:14" s="3" customFormat="1" ht="10.5" customHeight="1">
      <c r="A115" s="4"/>
      <c r="B115" s="33"/>
      <c r="C115" s="33"/>
      <c r="D115" s="33"/>
      <c r="E115" s="33"/>
      <c r="F115" s="33"/>
      <c r="G115" s="33"/>
      <c r="H115" s="33"/>
      <c r="I115" s="33"/>
      <c r="J115" s="33"/>
      <c r="K115" s="33"/>
      <c r="L115" s="33"/>
      <c r="M115" s="33"/>
      <c r="N115" s="33"/>
    </row>
    <row r="116" spans="1:14" s="3" customFormat="1" ht="10.5" customHeight="1">
      <c r="A116" s="4"/>
      <c r="B116" s="33"/>
      <c r="C116" s="33"/>
      <c r="D116" s="33"/>
      <c r="E116" s="33"/>
      <c r="F116" s="33"/>
      <c r="G116" s="33"/>
      <c r="H116" s="33"/>
      <c r="I116" s="33"/>
      <c r="J116" s="33"/>
      <c r="K116" s="33"/>
      <c r="L116" s="33"/>
      <c r="M116" s="33"/>
      <c r="N116" s="33"/>
    </row>
    <row r="117" spans="1:14" s="3" customFormat="1" ht="10.5" customHeight="1">
      <c r="A117" s="4"/>
      <c r="B117" s="33"/>
      <c r="C117" s="33"/>
      <c r="D117" s="33"/>
      <c r="E117" s="33"/>
      <c r="F117" s="33"/>
      <c r="G117" s="33"/>
      <c r="H117" s="33"/>
      <c r="I117" s="33"/>
      <c r="J117" s="33"/>
      <c r="K117" s="33"/>
      <c r="L117" s="33"/>
      <c r="M117" s="33"/>
      <c r="N117" s="33"/>
    </row>
    <row r="118" spans="1:14" s="3" customFormat="1" ht="10.5" customHeight="1">
      <c r="A118" s="4"/>
      <c r="B118" s="33"/>
      <c r="C118" s="33"/>
      <c r="D118" s="33"/>
      <c r="E118" s="33"/>
      <c r="F118" s="33"/>
      <c r="G118" s="33"/>
      <c r="H118" s="33"/>
      <c r="I118" s="33"/>
      <c r="J118" s="33"/>
      <c r="K118" s="33"/>
      <c r="L118" s="33"/>
      <c r="M118" s="33"/>
      <c r="N118" s="33"/>
    </row>
    <row r="119" spans="1:14" s="3" customFormat="1" ht="10.5" customHeight="1">
      <c r="A119" s="4"/>
      <c r="B119" s="33"/>
      <c r="C119" s="33"/>
      <c r="D119" s="33"/>
      <c r="E119" s="33"/>
      <c r="F119" s="33"/>
      <c r="G119" s="33"/>
      <c r="H119" s="33"/>
      <c r="I119" s="33"/>
      <c r="J119" s="33"/>
      <c r="K119" s="33"/>
      <c r="L119" s="33"/>
      <c r="M119" s="33"/>
      <c r="N119" s="33"/>
    </row>
    <row r="120" spans="1:14" s="3" customFormat="1" ht="10.5" customHeight="1">
      <c r="A120" s="4"/>
      <c r="B120" s="33"/>
      <c r="C120" s="33"/>
      <c r="D120" s="33"/>
      <c r="E120" s="33"/>
      <c r="F120" s="33"/>
      <c r="G120" s="33"/>
      <c r="H120" s="33"/>
      <c r="I120" s="33"/>
      <c r="J120" s="33"/>
      <c r="K120" s="33"/>
      <c r="L120" s="33"/>
      <c r="M120" s="33"/>
      <c r="N120" s="33"/>
    </row>
    <row r="121" spans="1:14" s="3" customFormat="1" ht="10.5" customHeight="1">
      <c r="A121" s="4"/>
      <c r="B121" s="33"/>
      <c r="C121" s="33"/>
      <c r="D121" s="33"/>
      <c r="E121" s="33"/>
      <c r="F121" s="33"/>
      <c r="G121" s="33"/>
      <c r="H121" s="33"/>
      <c r="I121" s="33"/>
      <c r="J121" s="33"/>
      <c r="K121" s="33"/>
      <c r="L121" s="33"/>
      <c r="M121" s="33"/>
      <c r="N121" s="33"/>
    </row>
    <row r="122" spans="1:14" s="3" customFormat="1" ht="10.5" customHeight="1">
      <c r="A122" s="4"/>
      <c r="B122" s="33"/>
      <c r="C122" s="33"/>
      <c r="D122" s="33"/>
      <c r="E122" s="33"/>
      <c r="F122" s="33"/>
      <c r="G122" s="33"/>
      <c r="H122" s="33"/>
      <c r="I122" s="33"/>
      <c r="J122" s="33"/>
      <c r="K122" s="33"/>
      <c r="L122" s="33"/>
      <c r="M122" s="33"/>
      <c r="N122" s="33"/>
    </row>
    <row r="123" spans="1:14" s="3" customFormat="1" ht="10.5" customHeight="1">
      <c r="A123" s="4"/>
      <c r="B123" s="33"/>
      <c r="C123" s="33"/>
      <c r="D123" s="33"/>
      <c r="E123" s="33"/>
      <c r="F123" s="33"/>
      <c r="G123" s="33"/>
      <c r="H123" s="33"/>
      <c r="I123" s="33"/>
      <c r="J123" s="33"/>
      <c r="K123" s="33"/>
      <c r="L123" s="33"/>
      <c r="M123" s="33"/>
      <c r="N123" s="33"/>
    </row>
    <row r="124" spans="1:14" s="3" customFormat="1" ht="10.5" customHeight="1">
      <c r="A124" s="4"/>
      <c r="B124" s="33"/>
      <c r="C124" s="33"/>
      <c r="D124" s="33"/>
      <c r="E124" s="33"/>
      <c r="F124" s="33"/>
      <c r="G124" s="33"/>
      <c r="H124" s="33"/>
      <c r="I124" s="33"/>
      <c r="J124" s="33"/>
      <c r="K124" s="33"/>
      <c r="L124" s="33"/>
      <c r="M124" s="33"/>
      <c r="N124" s="33"/>
    </row>
    <row r="125" spans="1:14" s="3" customFormat="1" ht="10.5" customHeight="1">
      <c r="A125" s="4"/>
      <c r="B125" s="33"/>
      <c r="C125" s="33"/>
      <c r="D125" s="33"/>
      <c r="E125" s="33"/>
      <c r="F125" s="33"/>
      <c r="G125" s="33"/>
      <c r="H125" s="33"/>
      <c r="I125" s="33"/>
      <c r="J125" s="33"/>
      <c r="K125" s="33"/>
      <c r="L125" s="33"/>
      <c r="M125" s="33"/>
      <c r="N125" s="33"/>
    </row>
    <row r="126" spans="1:14" s="3" customFormat="1" ht="10.5" customHeight="1">
      <c r="A126" s="4"/>
      <c r="B126" s="33"/>
      <c r="C126" s="33"/>
      <c r="D126" s="33"/>
      <c r="E126" s="33"/>
      <c r="F126" s="33"/>
      <c r="G126" s="33"/>
      <c r="H126" s="33"/>
      <c r="I126" s="33"/>
      <c r="J126" s="33"/>
      <c r="K126" s="33"/>
      <c r="L126" s="33"/>
      <c r="M126" s="33"/>
      <c r="N126" s="33"/>
    </row>
    <row r="127" spans="1:14" s="3" customFormat="1" ht="10.5" customHeight="1">
      <c r="A127" s="4"/>
      <c r="B127" s="33"/>
      <c r="C127" s="33"/>
      <c r="D127" s="33"/>
      <c r="E127" s="33"/>
      <c r="F127" s="33"/>
      <c r="G127" s="33"/>
      <c r="H127" s="33"/>
      <c r="I127" s="33"/>
      <c r="J127" s="33"/>
      <c r="K127" s="33"/>
      <c r="L127" s="33"/>
      <c r="M127" s="33"/>
      <c r="N127" s="33"/>
    </row>
    <row r="128" spans="1:14" s="3" customFormat="1" ht="10.5" customHeight="1">
      <c r="A128" s="4"/>
      <c r="B128" s="33"/>
      <c r="C128" s="33"/>
      <c r="D128" s="33"/>
      <c r="E128" s="33"/>
      <c r="F128" s="33"/>
      <c r="G128" s="33"/>
      <c r="H128" s="33"/>
      <c r="I128" s="33"/>
      <c r="J128" s="33"/>
      <c r="K128" s="33"/>
      <c r="L128" s="33"/>
      <c r="M128" s="33"/>
      <c r="N128" s="33"/>
    </row>
    <row r="129" spans="1:14" s="3" customFormat="1" ht="10.5" customHeight="1">
      <c r="A129" s="4"/>
      <c r="B129" s="33"/>
      <c r="C129" s="33"/>
      <c r="D129" s="33"/>
      <c r="E129" s="33"/>
      <c r="F129" s="33"/>
      <c r="G129" s="33"/>
      <c r="H129" s="33"/>
      <c r="I129" s="33"/>
      <c r="J129" s="33"/>
      <c r="K129" s="33"/>
      <c r="L129" s="33"/>
      <c r="M129" s="33"/>
      <c r="N129" s="33"/>
    </row>
    <row r="130" spans="1:14" s="3" customFormat="1" ht="10.5" customHeight="1">
      <c r="A130" s="4"/>
      <c r="B130" s="33"/>
      <c r="C130" s="33"/>
      <c r="D130" s="33"/>
      <c r="E130" s="33"/>
      <c r="F130" s="33"/>
      <c r="G130" s="33"/>
      <c r="H130" s="33"/>
      <c r="I130" s="33"/>
      <c r="J130" s="33"/>
      <c r="K130" s="33"/>
      <c r="L130" s="33"/>
      <c r="M130" s="33"/>
      <c r="N130" s="33"/>
    </row>
    <row r="131" spans="1:14" s="3" customFormat="1" ht="10.5" customHeight="1">
      <c r="A131" s="4"/>
      <c r="B131" s="33"/>
      <c r="C131" s="33"/>
      <c r="D131" s="33"/>
      <c r="E131" s="33"/>
      <c r="F131" s="33"/>
      <c r="G131" s="33"/>
      <c r="H131" s="33"/>
      <c r="I131" s="33"/>
      <c r="J131" s="33"/>
      <c r="K131" s="33"/>
      <c r="L131" s="33"/>
      <c r="M131" s="33"/>
      <c r="N131" s="33"/>
    </row>
    <row r="132" spans="1:14" s="3" customFormat="1" ht="10.5" customHeight="1">
      <c r="A132" s="4"/>
      <c r="B132" s="33"/>
      <c r="C132" s="33"/>
      <c r="D132" s="33"/>
      <c r="E132" s="33"/>
      <c r="F132" s="33"/>
      <c r="G132" s="33"/>
      <c r="H132" s="33"/>
      <c r="I132" s="33"/>
      <c r="J132" s="33"/>
      <c r="K132" s="33"/>
      <c r="L132" s="33"/>
      <c r="M132" s="33"/>
      <c r="N132" s="33"/>
    </row>
    <row r="133" spans="1:14" s="3" customFormat="1" ht="10.5" customHeight="1">
      <c r="A133" s="4"/>
      <c r="B133" s="33"/>
      <c r="C133" s="33"/>
      <c r="D133" s="33"/>
      <c r="E133" s="33"/>
      <c r="F133" s="33"/>
      <c r="G133" s="33"/>
      <c r="H133" s="33"/>
      <c r="I133" s="33"/>
      <c r="J133" s="33"/>
      <c r="K133" s="33"/>
      <c r="L133" s="33"/>
      <c r="M133" s="33"/>
      <c r="N133" s="33"/>
    </row>
    <row r="134" spans="1:14" s="3" customFormat="1" ht="10.5" customHeight="1">
      <c r="A134" s="4"/>
      <c r="B134" s="33"/>
      <c r="C134" s="33"/>
      <c r="D134" s="33"/>
      <c r="E134" s="33"/>
      <c r="F134" s="33"/>
      <c r="G134" s="33"/>
      <c r="H134" s="33"/>
      <c r="I134" s="33"/>
      <c r="J134" s="33"/>
      <c r="K134" s="33"/>
      <c r="L134" s="33"/>
      <c r="M134" s="33"/>
      <c r="N134" s="33"/>
    </row>
    <row r="135" spans="1:14" s="3" customFormat="1" ht="10.5" customHeight="1">
      <c r="A135" s="4"/>
      <c r="B135" s="33"/>
      <c r="C135" s="33"/>
      <c r="D135" s="33"/>
      <c r="E135" s="33"/>
      <c r="F135" s="33"/>
      <c r="G135" s="33"/>
      <c r="H135" s="33"/>
      <c r="I135" s="33"/>
      <c r="J135" s="33"/>
      <c r="K135" s="33"/>
      <c r="L135" s="33"/>
      <c r="M135" s="33"/>
      <c r="N135" s="33"/>
    </row>
    <row r="136" spans="1:14" s="3" customFormat="1" ht="10.5" customHeight="1">
      <c r="A136" s="4"/>
      <c r="B136" s="33"/>
      <c r="C136" s="33"/>
      <c r="D136" s="33"/>
      <c r="E136" s="33"/>
      <c r="F136" s="33"/>
      <c r="G136" s="33"/>
      <c r="H136" s="33"/>
      <c r="I136" s="33"/>
      <c r="J136" s="33"/>
      <c r="K136" s="33"/>
      <c r="L136" s="33"/>
      <c r="M136" s="33"/>
      <c r="N136" s="33"/>
    </row>
    <row r="137" spans="1:14" s="3" customFormat="1" ht="10.5" customHeight="1">
      <c r="A137" s="4"/>
      <c r="B137" s="33"/>
      <c r="C137" s="33"/>
      <c r="D137" s="33"/>
      <c r="E137" s="33"/>
      <c r="F137" s="33"/>
      <c r="G137" s="33"/>
      <c r="H137" s="33"/>
      <c r="I137" s="33"/>
      <c r="J137" s="33"/>
      <c r="K137" s="33"/>
      <c r="L137" s="33"/>
      <c r="M137" s="33"/>
      <c r="N137" s="33"/>
    </row>
    <row r="138" spans="1:14" s="3" customFormat="1" ht="10.5" customHeight="1">
      <c r="A138" s="4"/>
      <c r="B138" s="33"/>
      <c r="C138" s="33"/>
      <c r="D138" s="33"/>
      <c r="E138" s="33"/>
      <c r="F138" s="33"/>
      <c r="G138" s="33"/>
      <c r="H138" s="33"/>
      <c r="I138" s="33"/>
      <c r="J138" s="33"/>
      <c r="K138" s="33"/>
      <c r="L138" s="33"/>
      <c r="M138" s="33"/>
      <c r="N138" s="33"/>
    </row>
    <row r="139" spans="1:14" s="3" customFormat="1" ht="10.5" customHeight="1">
      <c r="A139" s="4"/>
      <c r="B139" s="33"/>
      <c r="C139" s="33"/>
      <c r="D139" s="33"/>
      <c r="E139" s="33"/>
      <c r="F139" s="33"/>
      <c r="G139" s="33"/>
      <c r="H139" s="33"/>
      <c r="I139" s="33"/>
      <c r="J139" s="33"/>
      <c r="K139" s="33"/>
      <c r="L139" s="33"/>
      <c r="M139" s="33"/>
      <c r="N139" s="33"/>
    </row>
    <row r="140" spans="1:14" s="3" customFormat="1" ht="10.5" customHeight="1">
      <c r="A140" s="4"/>
      <c r="B140" s="33"/>
      <c r="C140" s="33"/>
      <c r="D140" s="33"/>
      <c r="E140" s="33"/>
      <c r="F140" s="33"/>
      <c r="G140" s="33"/>
      <c r="H140" s="33"/>
      <c r="I140" s="33"/>
      <c r="J140" s="33"/>
      <c r="K140" s="33"/>
      <c r="L140" s="33"/>
      <c r="M140" s="33"/>
      <c r="N140" s="33"/>
    </row>
    <row r="141" spans="1:14" s="3" customFormat="1" ht="10.5" customHeight="1">
      <c r="A141" s="4"/>
      <c r="B141" s="33"/>
      <c r="C141" s="33"/>
      <c r="D141" s="33"/>
      <c r="E141" s="33"/>
      <c r="F141" s="33"/>
      <c r="G141" s="33"/>
      <c r="H141" s="33"/>
      <c r="I141" s="33"/>
      <c r="J141" s="33"/>
      <c r="K141" s="33"/>
      <c r="L141" s="33"/>
      <c r="M141" s="33"/>
      <c r="N141" s="33"/>
    </row>
    <row r="142" spans="1:14" s="3" customFormat="1" ht="10.5" customHeight="1">
      <c r="A142" s="4"/>
      <c r="B142" s="33"/>
      <c r="C142" s="33"/>
      <c r="D142" s="33"/>
      <c r="E142" s="33"/>
      <c r="F142" s="33"/>
      <c r="G142" s="33"/>
      <c r="H142" s="33"/>
      <c r="I142" s="33"/>
      <c r="J142" s="33"/>
      <c r="K142" s="33"/>
      <c r="L142" s="33"/>
      <c r="M142" s="33"/>
      <c r="N142" s="33"/>
    </row>
    <row r="143" spans="1:14" s="3" customFormat="1" ht="10.5" customHeight="1">
      <c r="A143" s="4"/>
      <c r="B143" s="33"/>
      <c r="C143" s="33"/>
      <c r="D143" s="33"/>
      <c r="E143" s="33"/>
      <c r="F143" s="33"/>
      <c r="G143" s="33"/>
      <c r="H143" s="33"/>
      <c r="I143" s="33"/>
      <c r="J143" s="33"/>
      <c r="K143" s="33"/>
      <c r="L143" s="33"/>
      <c r="M143" s="33"/>
      <c r="N143" s="33"/>
    </row>
    <row r="144" spans="1:14" s="3" customFormat="1" ht="10.5" customHeight="1">
      <c r="A144" s="4"/>
      <c r="B144" s="33"/>
      <c r="C144" s="33"/>
      <c r="D144" s="33"/>
      <c r="E144" s="33"/>
      <c r="F144" s="33"/>
      <c r="G144" s="33"/>
      <c r="H144" s="33"/>
      <c r="I144" s="33"/>
      <c r="J144" s="33"/>
      <c r="K144" s="33"/>
      <c r="L144" s="33"/>
      <c r="M144" s="33"/>
      <c r="N144" s="33"/>
    </row>
    <row r="145" spans="1:14" s="3" customFormat="1" ht="10.5" customHeight="1">
      <c r="A145" s="4"/>
      <c r="B145" s="33"/>
      <c r="C145" s="33"/>
      <c r="D145" s="33"/>
      <c r="E145" s="33"/>
      <c r="F145" s="33"/>
      <c r="G145" s="33"/>
      <c r="H145" s="33"/>
      <c r="I145" s="33"/>
      <c r="J145" s="33"/>
      <c r="K145" s="33"/>
      <c r="L145" s="33"/>
      <c r="M145" s="33"/>
      <c r="N145" s="33"/>
    </row>
    <row r="146" spans="1:14" s="3" customFormat="1" ht="10.5" customHeight="1">
      <c r="A146" s="4"/>
      <c r="B146" s="33"/>
      <c r="C146" s="33"/>
      <c r="D146" s="33"/>
      <c r="E146" s="33"/>
      <c r="F146" s="33"/>
      <c r="G146" s="33"/>
      <c r="H146" s="33"/>
      <c r="I146" s="33"/>
      <c r="J146" s="33"/>
      <c r="K146" s="33"/>
      <c r="L146" s="33"/>
      <c r="M146" s="33"/>
      <c r="N146" s="33"/>
    </row>
    <row r="147" spans="1:14" s="3" customFormat="1" ht="10.5" customHeight="1">
      <c r="A147" s="4"/>
      <c r="B147" s="33"/>
      <c r="C147" s="33"/>
      <c r="D147" s="33"/>
      <c r="E147" s="33"/>
      <c r="F147" s="33"/>
      <c r="G147" s="33"/>
      <c r="H147" s="33"/>
      <c r="I147" s="33"/>
      <c r="J147" s="33"/>
      <c r="K147" s="33"/>
      <c r="L147" s="33"/>
      <c r="M147" s="33"/>
      <c r="N147" s="33"/>
    </row>
    <row r="148" spans="1:14" s="3" customFormat="1" ht="10.5" customHeight="1">
      <c r="A148" s="4"/>
      <c r="B148" s="33"/>
      <c r="C148" s="33"/>
      <c r="D148" s="33"/>
      <c r="E148" s="33"/>
      <c r="F148" s="33"/>
      <c r="G148" s="33"/>
      <c r="H148" s="33"/>
      <c r="I148" s="33"/>
      <c r="J148" s="33"/>
      <c r="K148" s="33"/>
      <c r="L148" s="33"/>
      <c r="M148" s="33"/>
      <c r="N148" s="33"/>
    </row>
    <row r="149" spans="1:14" s="3" customFormat="1" ht="10.5" customHeight="1">
      <c r="A149" s="4"/>
      <c r="B149" s="33"/>
      <c r="C149" s="33"/>
      <c r="D149" s="33"/>
      <c r="E149" s="33"/>
      <c r="F149" s="33"/>
      <c r="G149" s="33"/>
      <c r="H149" s="33"/>
      <c r="I149" s="33"/>
      <c r="J149" s="33"/>
      <c r="K149" s="33"/>
      <c r="L149" s="33"/>
      <c r="M149" s="33"/>
      <c r="N149" s="33"/>
    </row>
    <row r="150" spans="1:14" s="3" customFormat="1" ht="10.5" customHeight="1">
      <c r="A150" s="4"/>
      <c r="B150" s="33"/>
      <c r="C150" s="33"/>
      <c r="D150" s="33"/>
      <c r="E150" s="33"/>
      <c r="F150" s="33"/>
      <c r="G150" s="33"/>
      <c r="H150" s="33"/>
      <c r="I150" s="33"/>
      <c r="J150" s="33"/>
      <c r="K150" s="33"/>
      <c r="L150" s="33"/>
      <c r="M150" s="33"/>
      <c r="N150" s="33"/>
    </row>
    <row r="151" spans="1:14" s="3" customFormat="1" ht="10.5" customHeight="1">
      <c r="A151" s="4"/>
      <c r="B151" s="33"/>
      <c r="C151" s="33"/>
      <c r="D151" s="33"/>
      <c r="E151" s="33"/>
      <c r="F151" s="33"/>
      <c r="G151" s="33"/>
      <c r="H151" s="33"/>
      <c r="I151" s="33"/>
      <c r="J151" s="33"/>
      <c r="K151" s="33"/>
      <c r="L151" s="33"/>
      <c r="M151" s="33"/>
      <c r="N151" s="33"/>
    </row>
    <row r="152" spans="1:14" s="3" customFormat="1" ht="10.5" customHeight="1">
      <c r="A152" s="4"/>
      <c r="B152" s="33"/>
      <c r="C152" s="33"/>
      <c r="D152" s="33"/>
      <c r="E152" s="33"/>
      <c r="F152" s="33"/>
      <c r="G152" s="33"/>
      <c r="H152" s="33"/>
      <c r="I152" s="33"/>
      <c r="J152" s="33"/>
      <c r="K152" s="33"/>
      <c r="L152" s="33"/>
      <c r="M152" s="33"/>
      <c r="N152" s="33"/>
    </row>
    <row r="153" spans="1:14" s="3" customFormat="1" ht="10.5" customHeight="1">
      <c r="A153" s="4"/>
      <c r="B153" s="33"/>
      <c r="C153" s="33"/>
      <c r="D153" s="33"/>
      <c r="E153" s="33"/>
      <c r="F153" s="33"/>
      <c r="G153" s="33"/>
      <c r="H153" s="33"/>
      <c r="I153" s="33"/>
      <c r="J153" s="33"/>
      <c r="K153" s="33"/>
      <c r="L153" s="33"/>
      <c r="M153" s="33"/>
      <c r="N153" s="33"/>
    </row>
    <row r="154" spans="1:14" s="3" customFormat="1" ht="10.5" customHeight="1">
      <c r="A154" s="4"/>
      <c r="B154" s="33"/>
      <c r="C154" s="33"/>
      <c r="D154" s="33"/>
      <c r="E154" s="33"/>
      <c r="F154" s="33"/>
      <c r="G154" s="33"/>
      <c r="H154" s="33"/>
      <c r="I154" s="33"/>
      <c r="J154" s="33"/>
      <c r="K154" s="33"/>
      <c r="L154" s="33"/>
      <c r="M154" s="33"/>
      <c r="N154" s="33"/>
    </row>
    <row r="155" spans="1:14" s="3" customFormat="1" ht="10.5" customHeight="1">
      <c r="A155" s="4"/>
      <c r="B155" s="33"/>
      <c r="C155" s="33"/>
      <c r="D155" s="33"/>
      <c r="E155" s="33"/>
      <c r="F155" s="33"/>
      <c r="G155" s="33"/>
      <c r="H155" s="33"/>
      <c r="I155" s="33"/>
      <c r="J155" s="33"/>
      <c r="K155" s="33"/>
      <c r="L155" s="33"/>
      <c r="M155" s="33"/>
      <c r="N155" s="33"/>
    </row>
    <row r="156" spans="1:14" s="3" customFormat="1" ht="10.5" customHeight="1">
      <c r="A156" s="4"/>
      <c r="B156" s="33"/>
      <c r="C156" s="33"/>
      <c r="D156" s="33"/>
      <c r="E156" s="33"/>
      <c r="F156" s="33"/>
      <c r="G156" s="33"/>
      <c r="H156" s="33"/>
      <c r="I156" s="33"/>
      <c r="J156" s="33"/>
      <c r="K156" s="33"/>
      <c r="L156" s="33"/>
      <c r="M156" s="33"/>
      <c r="N156" s="33"/>
    </row>
    <row r="157" spans="1:14" s="3" customFormat="1" ht="10.5" customHeight="1">
      <c r="A157" s="4"/>
      <c r="B157" s="33"/>
      <c r="C157" s="33"/>
      <c r="D157" s="33"/>
      <c r="E157" s="33"/>
      <c r="F157" s="33"/>
      <c r="G157" s="33"/>
      <c r="H157" s="33"/>
      <c r="I157" s="33"/>
      <c r="J157" s="33"/>
      <c r="K157" s="33"/>
      <c r="L157" s="33"/>
      <c r="M157" s="33"/>
      <c r="N157" s="33"/>
    </row>
    <row r="158" spans="1:14" s="3" customFormat="1" ht="10.5" customHeight="1">
      <c r="A158" s="4"/>
      <c r="B158" s="33"/>
      <c r="C158" s="33"/>
      <c r="D158" s="33"/>
      <c r="E158" s="33"/>
      <c r="F158" s="33"/>
      <c r="G158" s="33"/>
      <c r="H158" s="33"/>
      <c r="I158" s="33"/>
      <c r="J158" s="33"/>
      <c r="K158" s="33"/>
      <c r="L158" s="33"/>
      <c r="M158" s="33"/>
      <c r="N158" s="33"/>
    </row>
    <row r="159" spans="1:14" s="3" customFormat="1" ht="10.5" customHeight="1">
      <c r="A159" s="4"/>
      <c r="B159" s="33"/>
      <c r="C159" s="33"/>
      <c r="D159" s="33"/>
      <c r="E159" s="33"/>
      <c r="F159" s="33"/>
      <c r="G159" s="33"/>
      <c r="H159" s="33"/>
      <c r="I159" s="33"/>
      <c r="J159" s="33"/>
      <c r="K159" s="33"/>
      <c r="L159" s="33"/>
      <c r="M159" s="33"/>
      <c r="N159" s="33"/>
    </row>
    <row r="160" spans="1:14" s="3" customFormat="1" ht="10.5" customHeight="1">
      <c r="A160" s="4"/>
      <c r="B160" s="33"/>
      <c r="C160" s="33"/>
      <c r="D160" s="33"/>
      <c r="E160" s="33"/>
      <c r="F160" s="33"/>
      <c r="G160" s="33"/>
      <c r="H160" s="33"/>
      <c r="I160" s="33"/>
      <c r="J160" s="33"/>
      <c r="K160" s="33"/>
      <c r="L160" s="33"/>
      <c r="M160" s="33"/>
      <c r="N160" s="33"/>
    </row>
    <row r="161" spans="1:14" s="3" customFormat="1" ht="10.5" customHeight="1">
      <c r="A161" s="4"/>
      <c r="B161" s="33"/>
      <c r="C161" s="33"/>
      <c r="D161" s="33"/>
      <c r="E161" s="33"/>
      <c r="F161" s="33"/>
      <c r="G161" s="33"/>
      <c r="H161" s="33"/>
      <c r="I161" s="33"/>
      <c r="J161" s="33"/>
      <c r="K161" s="33"/>
      <c r="L161" s="33"/>
      <c r="M161" s="33"/>
      <c r="N161" s="33"/>
    </row>
    <row r="162" spans="1:14" s="3" customFormat="1" ht="10.5" customHeight="1">
      <c r="A162" s="4"/>
      <c r="B162" s="33"/>
      <c r="C162" s="33"/>
      <c r="D162" s="33"/>
      <c r="E162" s="33"/>
      <c r="F162" s="33"/>
      <c r="G162" s="33"/>
      <c r="H162" s="33"/>
      <c r="I162" s="33"/>
      <c r="J162" s="33"/>
      <c r="K162" s="33"/>
      <c r="L162" s="33"/>
      <c r="M162" s="33"/>
      <c r="N162" s="33"/>
    </row>
    <row r="163" spans="1:14" s="3" customFormat="1" ht="10.5" customHeight="1">
      <c r="A163" s="4"/>
      <c r="B163" s="33"/>
      <c r="C163" s="33"/>
      <c r="D163" s="33"/>
      <c r="E163" s="33"/>
      <c r="F163" s="33"/>
      <c r="G163" s="33"/>
      <c r="H163" s="33"/>
      <c r="I163" s="33"/>
      <c r="J163" s="33"/>
      <c r="K163" s="33"/>
      <c r="L163" s="33"/>
      <c r="M163" s="33"/>
      <c r="N163" s="33"/>
    </row>
    <row r="164" spans="1:14" s="3" customFormat="1" ht="10.5" customHeight="1">
      <c r="A164" s="4"/>
      <c r="B164" s="33"/>
      <c r="C164" s="33"/>
      <c r="D164" s="33"/>
      <c r="E164" s="33"/>
      <c r="F164" s="33"/>
      <c r="G164" s="33"/>
      <c r="H164" s="33"/>
      <c r="I164" s="33"/>
      <c r="J164" s="33"/>
      <c r="K164" s="33"/>
      <c r="L164" s="33"/>
      <c r="M164" s="33"/>
      <c r="N164" s="33"/>
    </row>
    <row r="165" spans="1:14" s="3" customFormat="1" ht="10.5" customHeight="1">
      <c r="A165" s="4"/>
      <c r="B165" s="33"/>
      <c r="C165" s="33"/>
      <c r="D165" s="33"/>
      <c r="E165" s="33"/>
      <c r="F165" s="33"/>
      <c r="G165" s="33"/>
      <c r="H165" s="33"/>
      <c r="I165" s="33"/>
      <c r="J165" s="33"/>
      <c r="K165" s="33"/>
      <c r="L165" s="33"/>
      <c r="M165" s="33"/>
      <c r="N165" s="33"/>
    </row>
    <row r="166" spans="1:14" s="3" customFormat="1" ht="10.5" customHeight="1">
      <c r="A166" s="4"/>
      <c r="B166" s="33"/>
      <c r="C166" s="33"/>
      <c r="D166" s="33"/>
      <c r="E166" s="33"/>
      <c r="F166" s="33"/>
      <c r="G166" s="33"/>
      <c r="H166" s="33"/>
      <c r="I166" s="33"/>
      <c r="J166" s="33"/>
      <c r="K166" s="33"/>
      <c r="L166" s="33"/>
      <c r="M166" s="33"/>
      <c r="N166" s="33"/>
    </row>
    <row r="167" spans="1:14" s="3" customFormat="1" ht="10.5" customHeight="1">
      <c r="A167" s="4"/>
      <c r="B167" s="33"/>
      <c r="C167" s="33"/>
      <c r="D167" s="33"/>
      <c r="E167" s="33"/>
      <c r="F167" s="33"/>
      <c r="G167" s="33"/>
      <c r="H167" s="33"/>
      <c r="I167" s="33"/>
      <c r="J167" s="33"/>
      <c r="K167" s="33"/>
      <c r="L167" s="33"/>
      <c r="M167" s="33"/>
      <c r="N167" s="33"/>
    </row>
    <row r="168" spans="1:14" s="3" customFormat="1" ht="10.5" customHeight="1">
      <c r="A168" s="4"/>
      <c r="B168" s="33"/>
      <c r="C168" s="33"/>
      <c r="D168" s="33"/>
      <c r="E168" s="33"/>
      <c r="F168" s="33"/>
      <c r="G168" s="33"/>
      <c r="H168" s="33"/>
      <c r="I168" s="33"/>
      <c r="J168" s="33"/>
      <c r="K168" s="33"/>
      <c r="L168" s="33"/>
      <c r="M168" s="33"/>
      <c r="N168" s="33"/>
    </row>
    <row r="169" spans="1:14" s="3" customFormat="1" ht="10.5" customHeight="1">
      <c r="A169" s="4"/>
      <c r="B169" s="33"/>
      <c r="C169" s="33"/>
      <c r="D169" s="33"/>
      <c r="E169" s="33"/>
      <c r="F169" s="33"/>
      <c r="G169" s="33"/>
      <c r="H169" s="33"/>
      <c r="I169" s="33"/>
      <c r="J169" s="33"/>
      <c r="K169" s="33"/>
      <c r="L169" s="33"/>
      <c r="M169" s="33"/>
      <c r="N169" s="33"/>
    </row>
    <row r="170" spans="1:14" s="3" customFormat="1" ht="10.5" customHeight="1">
      <c r="A170" s="4"/>
      <c r="B170" s="33"/>
      <c r="C170" s="33"/>
      <c r="D170" s="33"/>
      <c r="E170" s="33"/>
      <c r="F170" s="33"/>
      <c r="G170" s="33"/>
      <c r="H170" s="33"/>
      <c r="I170" s="33"/>
      <c r="J170" s="33"/>
      <c r="K170" s="33"/>
      <c r="L170" s="33"/>
      <c r="M170" s="33"/>
      <c r="N170" s="33"/>
    </row>
    <row r="171" spans="1:14" s="3" customFormat="1" ht="10.5" customHeight="1">
      <c r="A171" s="4"/>
      <c r="B171" s="33"/>
      <c r="C171" s="33"/>
      <c r="D171" s="33"/>
      <c r="E171" s="33"/>
      <c r="F171" s="33"/>
      <c r="G171" s="33"/>
      <c r="H171" s="33"/>
      <c r="I171" s="33"/>
      <c r="J171" s="33"/>
      <c r="K171" s="33"/>
      <c r="L171" s="33"/>
      <c r="M171" s="33"/>
      <c r="N171" s="33"/>
    </row>
    <row r="172" spans="1:14" s="3" customFormat="1" ht="10.5" customHeight="1">
      <c r="A172" s="4"/>
      <c r="B172" s="33"/>
      <c r="C172" s="33"/>
      <c r="D172" s="33"/>
      <c r="E172" s="33"/>
      <c r="F172" s="33"/>
      <c r="G172" s="33"/>
      <c r="H172" s="33"/>
      <c r="I172" s="33"/>
      <c r="J172" s="33"/>
      <c r="K172" s="33"/>
      <c r="L172" s="33"/>
      <c r="M172" s="33"/>
      <c r="N172" s="33"/>
    </row>
    <row r="173" spans="1:14" s="3" customFormat="1" ht="10.5" customHeight="1">
      <c r="A173" s="4"/>
      <c r="B173" s="33"/>
      <c r="C173" s="33"/>
      <c r="D173" s="33"/>
      <c r="E173" s="33"/>
      <c r="F173" s="33"/>
      <c r="G173" s="33"/>
      <c r="H173" s="33"/>
      <c r="I173" s="33"/>
      <c r="J173" s="33"/>
      <c r="K173" s="33"/>
      <c r="L173" s="33"/>
      <c r="M173" s="33"/>
      <c r="N173" s="33"/>
    </row>
    <row r="174" spans="1:14" s="3" customFormat="1" ht="10.5" customHeight="1">
      <c r="A174" s="4"/>
      <c r="B174" s="33"/>
      <c r="C174" s="33"/>
      <c r="D174" s="33"/>
      <c r="E174" s="33"/>
      <c r="F174" s="33"/>
      <c r="G174" s="33"/>
      <c r="H174" s="33"/>
      <c r="I174" s="33"/>
      <c r="J174" s="33"/>
      <c r="K174" s="33"/>
      <c r="L174" s="33"/>
      <c r="M174" s="33"/>
      <c r="N174" s="33"/>
    </row>
    <row r="175" spans="1:14" s="3" customFormat="1" ht="10.5" customHeight="1">
      <c r="A175" s="4"/>
      <c r="B175" s="33"/>
      <c r="C175" s="33"/>
      <c r="D175" s="33"/>
      <c r="E175" s="33"/>
      <c r="F175" s="33"/>
      <c r="G175" s="33"/>
      <c r="H175" s="33"/>
      <c r="I175" s="33"/>
      <c r="J175" s="33"/>
      <c r="K175" s="33"/>
      <c r="L175" s="33"/>
      <c r="M175" s="33"/>
      <c r="N175" s="33"/>
    </row>
    <row r="176" spans="1:14" s="3" customFormat="1" ht="10.5" customHeight="1">
      <c r="A176" s="4"/>
      <c r="B176" s="33"/>
      <c r="C176" s="33"/>
      <c r="D176" s="33"/>
      <c r="E176" s="33"/>
      <c r="F176" s="33"/>
      <c r="G176" s="33"/>
      <c r="H176" s="33"/>
      <c r="I176" s="33"/>
      <c r="J176" s="33"/>
      <c r="K176" s="33"/>
      <c r="L176" s="33"/>
      <c r="M176" s="33"/>
      <c r="N176" s="33"/>
    </row>
    <row r="177" spans="1:14" s="3" customFormat="1" ht="10.5" customHeight="1">
      <c r="A177" s="4"/>
      <c r="B177" s="33"/>
      <c r="C177" s="33"/>
      <c r="D177" s="33"/>
      <c r="E177" s="33"/>
      <c r="F177" s="33"/>
      <c r="G177" s="33"/>
      <c r="H177" s="33"/>
      <c r="I177" s="33"/>
      <c r="J177" s="33"/>
      <c r="K177" s="33"/>
      <c r="L177" s="33"/>
      <c r="M177" s="33"/>
      <c r="N177" s="33"/>
    </row>
    <row r="178" spans="1:14" s="3" customFormat="1" ht="10.5" customHeight="1">
      <c r="A178" s="4"/>
      <c r="B178" s="33"/>
      <c r="C178" s="33"/>
      <c r="D178" s="33"/>
      <c r="E178" s="33"/>
      <c r="F178" s="33"/>
      <c r="G178" s="33"/>
      <c r="H178" s="33"/>
      <c r="I178" s="33"/>
      <c r="J178" s="33"/>
      <c r="K178" s="33"/>
      <c r="L178" s="33"/>
      <c r="M178" s="33"/>
      <c r="N178" s="33"/>
    </row>
    <row r="179" spans="1:14" s="3" customFormat="1" ht="10.5" customHeight="1">
      <c r="A179" s="4"/>
      <c r="B179" s="33"/>
      <c r="C179" s="33"/>
      <c r="D179" s="33"/>
      <c r="E179" s="33"/>
      <c r="F179" s="33"/>
      <c r="G179" s="33"/>
      <c r="H179" s="33"/>
      <c r="I179" s="33"/>
      <c r="J179" s="33"/>
      <c r="K179" s="33"/>
      <c r="L179" s="33"/>
      <c r="M179" s="33"/>
      <c r="N179" s="33"/>
    </row>
    <row r="180" spans="1:14" s="3" customFormat="1" ht="10.5" customHeight="1">
      <c r="A180" s="4"/>
      <c r="B180" s="33"/>
      <c r="C180" s="33"/>
      <c r="D180" s="33"/>
      <c r="E180" s="33"/>
      <c r="F180" s="33"/>
      <c r="G180" s="33"/>
      <c r="H180" s="33"/>
      <c r="I180" s="33"/>
      <c r="J180" s="33"/>
      <c r="K180" s="33"/>
      <c r="L180" s="33"/>
      <c r="M180" s="33"/>
      <c r="N180" s="33"/>
    </row>
    <row r="181" spans="1:14" s="3" customFormat="1" ht="10.5" customHeight="1">
      <c r="A181" s="4"/>
      <c r="B181" s="33"/>
      <c r="C181" s="33"/>
      <c r="D181" s="33"/>
      <c r="E181" s="33"/>
      <c r="F181" s="33"/>
      <c r="G181" s="33"/>
      <c r="H181" s="33"/>
      <c r="I181" s="33"/>
      <c r="J181" s="33"/>
      <c r="K181" s="33"/>
      <c r="L181" s="33"/>
      <c r="M181" s="33"/>
      <c r="N181" s="33"/>
    </row>
    <row r="182" spans="1:14" s="3" customFormat="1" ht="10.5" customHeight="1">
      <c r="A182" s="4"/>
      <c r="B182" s="33"/>
      <c r="C182" s="33"/>
      <c r="D182" s="33"/>
      <c r="E182" s="33"/>
      <c r="F182" s="33"/>
      <c r="G182" s="33"/>
      <c r="H182" s="33"/>
      <c r="I182" s="33"/>
      <c r="J182" s="33"/>
      <c r="K182" s="33"/>
      <c r="L182" s="33"/>
      <c r="M182" s="33"/>
      <c r="N182" s="33"/>
    </row>
    <row r="183" spans="1:14" s="3" customFormat="1" ht="10.5" customHeight="1">
      <c r="A183" s="4"/>
      <c r="B183" s="33"/>
      <c r="C183" s="33"/>
      <c r="D183" s="33"/>
      <c r="E183" s="33"/>
      <c r="F183" s="33"/>
      <c r="G183" s="33"/>
      <c r="H183" s="33"/>
      <c r="I183" s="33"/>
      <c r="J183" s="33"/>
      <c r="K183" s="33"/>
      <c r="L183" s="33"/>
      <c r="M183" s="33"/>
      <c r="N183" s="33"/>
    </row>
    <row r="184" spans="1:14" s="3" customFormat="1" ht="10.5" customHeight="1">
      <c r="A184" s="4"/>
      <c r="B184" s="33"/>
      <c r="C184" s="33"/>
      <c r="D184" s="33"/>
      <c r="E184" s="33"/>
      <c r="F184" s="33"/>
      <c r="G184" s="33"/>
      <c r="H184" s="33"/>
      <c r="I184" s="33"/>
      <c r="J184" s="33"/>
      <c r="K184" s="33"/>
      <c r="L184" s="33"/>
      <c r="M184" s="33"/>
      <c r="N184" s="33"/>
    </row>
    <row r="185" spans="1:14" s="3" customFormat="1" ht="10.5" customHeight="1">
      <c r="A185" s="4"/>
      <c r="B185" s="33"/>
      <c r="C185" s="33"/>
      <c r="D185" s="33"/>
      <c r="E185" s="33"/>
      <c r="F185" s="33"/>
      <c r="G185" s="33"/>
      <c r="H185" s="33"/>
      <c r="I185" s="33"/>
      <c r="J185" s="33"/>
      <c r="K185" s="33"/>
      <c r="L185" s="33"/>
      <c r="M185" s="33"/>
      <c r="N185" s="33"/>
    </row>
    <row r="186" spans="1:14" s="3" customFormat="1" ht="10.5" customHeight="1">
      <c r="A186" s="4"/>
      <c r="B186" s="33"/>
      <c r="C186" s="33"/>
      <c r="D186" s="33"/>
      <c r="E186" s="33"/>
      <c r="F186" s="33"/>
      <c r="G186" s="33"/>
      <c r="H186" s="33"/>
      <c r="I186" s="33"/>
      <c r="J186" s="33"/>
      <c r="K186" s="33"/>
      <c r="L186" s="33"/>
      <c r="M186" s="33"/>
      <c r="N186" s="33"/>
    </row>
    <row r="187" spans="1:14" s="3" customFormat="1" ht="10.5" customHeight="1">
      <c r="A187" s="4"/>
      <c r="B187" s="33"/>
      <c r="C187" s="33"/>
      <c r="D187" s="33"/>
      <c r="E187" s="33"/>
      <c r="F187" s="33"/>
      <c r="G187" s="33"/>
      <c r="H187" s="33"/>
      <c r="I187" s="33"/>
      <c r="J187" s="33"/>
      <c r="K187" s="33"/>
      <c r="L187" s="33"/>
      <c r="M187" s="33"/>
      <c r="N187" s="33"/>
    </row>
    <row r="188" spans="1:14" s="3" customFormat="1" ht="10.5" customHeight="1">
      <c r="A188" s="4"/>
      <c r="B188" s="33"/>
      <c r="C188" s="33"/>
      <c r="D188" s="33"/>
      <c r="E188" s="33"/>
      <c r="F188" s="33"/>
      <c r="G188" s="33"/>
      <c r="H188" s="33"/>
      <c r="I188" s="33"/>
      <c r="J188" s="33"/>
      <c r="K188" s="33"/>
      <c r="L188" s="33"/>
      <c r="M188" s="33"/>
      <c r="N188" s="33"/>
    </row>
    <row r="189" spans="1:14" s="3" customFormat="1" ht="10.5" customHeight="1">
      <c r="A189" s="4"/>
      <c r="B189" s="33"/>
      <c r="C189" s="33"/>
      <c r="D189" s="33"/>
      <c r="E189" s="33"/>
      <c r="F189" s="33"/>
      <c r="G189" s="33"/>
      <c r="H189" s="33"/>
      <c r="I189" s="33"/>
      <c r="J189" s="33"/>
      <c r="K189" s="33"/>
      <c r="L189" s="33"/>
      <c r="M189" s="33"/>
      <c r="N189" s="33"/>
    </row>
    <row r="190" spans="1:14" s="3" customFormat="1" ht="10.5" customHeight="1">
      <c r="A190" s="4"/>
      <c r="B190" s="33"/>
      <c r="C190" s="33"/>
      <c r="D190" s="33"/>
      <c r="E190" s="33"/>
      <c r="F190" s="33"/>
      <c r="G190" s="33"/>
      <c r="H190" s="33"/>
      <c r="I190" s="33"/>
      <c r="J190" s="33"/>
      <c r="K190" s="33"/>
      <c r="L190" s="33"/>
      <c r="M190" s="33"/>
      <c r="N190" s="33"/>
    </row>
    <row r="191" spans="1:14" s="3" customFormat="1" ht="10.5" customHeight="1">
      <c r="A191" s="4"/>
      <c r="B191" s="33"/>
      <c r="C191" s="33"/>
      <c r="D191" s="33"/>
      <c r="E191" s="33"/>
      <c r="F191" s="33"/>
      <c r="G191" s="33"/>
      <c r="H191" s="33"/>
      <c r="I191" s="33"/>
      <c r="J191" s="33"/>
      <c r="K191" s="33"/>
      <c r="L191" s="33"/>
      <c r="M191" s="33"/>
      <c r="N191" s="33"/>
    </row>
    <row r="192" spans="1:14" s="3" customFormat="1" ht="10.5" customHeight="1">
      <c r="A192" s="4"/>
      <c r="B192" s="33"/>
      <c r="C192" s="33"/>
      <c r="D192" s="33"/>
      <c r="E192" s="33"/>
      <c r="F192" s="33"/>
      <c r="G192" s="33"/>
      <c r="H192" s="33"/>
      <c r="I192" s="33"/>
      <c r="J192" s="33"/>
      <c r="K192" s="33"/>
      <c r="L192" s="33"/>
      <c r="M192" s="33"/>
      <c r="N192" s="33"/>
    </row>
    <row r="193" spans="1:14" s="3" customFormat="1" ht="10.5" customHeight="1">
      <c r="A193" s="4"/>
      <c r="B193" s="33"/>
      <c r="C193" s="33"/>
      <c r="D193" s="33"/>
      <c r="E193" s="33"/>
      <c r="F193" s="33"/>
      <c r="G193" s="33"/>
      <c r="H193" s="33"/>
      <c r="I193" s="33"/>
      <c r="J193" s="33"/>
      <c r="K193" s="33"/>
      <c r="L193" s="33"/>
      <c r="M193" s="33"/>
      <c r="N193" s="33"/>
    </row>
    <row r="194" spans="1:14" s="3" customFormat="1" ht="10.5" customHeight="1">
      <c r="A194" s="4"/>
      <c r="B194" s="33"/>
      <c r="C194" s="33"/>
      <c r="D194" s="33"/>
      <c r="E194" s="33"/>
      <c r="F194" s="33"/>
      <c r="G194" s="33"/>
      <c r="H194" s="33"/>
      <c r="I194" s="33"/>
      <c r="J194" s="33"/>
      <c r="K194" s="33"/>
      <c r="L194" s="33"/>
      <c r="M194" s="33"/>
      <c r="N194" s="33"/>
    </row>
    <row r="195" spans="1:14" s="3" customFormat="1" ht="10.5" customHeight="1">
      <c r="A195" s="4"/>
      <c r="B195" s="33"/>
      <c r="C195" s="33"/>
      <c r="D195" s="33"/>
      <c r="E195" s="33"/>
      <c r="F195" s="33"/>
      <c r="G195" s="33"/>
      <c r="H195" s="33"/>
      <c r="I195" s="33"/>
      <c r="J195" s="33"/>
      <c r="K195" s="33"/>
      <c r="L195" s="33"/>
      <c r="M195" s="33"/>
      <c r="N195" s="33"/>
    </row>
    <row r="196" spans="1:14" s="3" customFormat="1" ht="10.5" customHeight="1">
      <c r="A196" s="4"/>
      <c r="B196" s="33"/>
      <c r="C196" s="33"/>
      <c r="D196" s="33"/>
      <c r="E196" s="33"/>
      <c r="F196" s="33"/>
      <c r="G196" s="33"/>
      <c r="H196" s="33"/>
      <c r="I196" s="33"/>
      <c r="J196" s="33"/>
      <c r="K196" s="33"/>
      <c r="L196" s="33"/>
      <c r="M196" s="33"/>
      <c r="N196" s="33"/>
    </row>
    <row r="197" spans="1:14" s="3" customFormat="1" ht="10.5" customHeight="1">
      <c r="A197" s="4"/>
      <c r="B197" s="33"/>
      <c r="C197" s="33"/>
      <c r="D197" s="33"/>
      <c r="E197" s="33"/>
      <c r="F197" s="33"/>
      <c r="G197" s="33"/>
      <c r="H197" s="33"/>
      <c r="I197" s="33"/>
      <c r="J197" s="33"/>
      <c r="K197" s="33"/>
      <c r="L197" s="33"/>
      <c r="M197" s="33"/>
      <c r="N197" s="33"/>
    </row>
    <row r="198" spans="1:14" s="3" customFormat="1" ht="10.5" customHeight="1">
      <c r="A198" s="4"/>
      <c r="B198" s="33"/>
      <c r="C198" s="33"/>
      <c r="D198" s="33"/>
      <c r="E198" s="33"/>
      <c r="F198" s="33"/>
      <c r="G198" s="33"/>
      <c r="H198" s="33"/>
      <c r="I198" s="33"/>
      <c r="J198" s="33"/>
      <c r="K198" s="33"/>
      <c r="L198" s="33"/>
      <c r="M198" s="33"/>
      <c r="N198" s="33"/>
    </row>
    <row r="199" spans="1:14" s="3" customFormat="1" ht="10.5" customHeight="1">
      <c r="A199" s="4"/>
      <c r="B199" s="33"/>
      <c r="C199" s="33"/>
      <c r="D199" s="33"/>
      <c r="E199" s="33"/>
      <c r="F199" s="33"/>
      <c r="G199" s="33"/>
      <c r="H199" s="33"/>
      <c r="I199" s="33"/>
      <c r="J199" s="33"/>
      <c r="K199" s="33"/>
      <c r="L199" s="33"/>
      <c r="M199" s="33"/>
      <c r="N199" s="33"/>
    </row>
    <row r="200" spans="1:14" s="3" customFormat="1" ht="10.5" customHeight="1">
      <c r="A200" s="4"/>
      <c r="B200" s="33"/>
      <c r="C200" s="33"/>
      <c r="D200" s="33"/>
      <c r="E200" s="33"/>
      <c r="F200" s="33"/>
      <c r="G200" s="33"/>
      <c r="H200" s="33"/>
      <c r="I200" s="33"/>
      <c r="J200" s="33"/>
      <c r="K200" s="33"/>
      <c r="L200" s="33"/>
      <c r="M200" s="33"/>
      <c r="N200" s="33"/>
    </row>
    <row r="201" spans="1:14" s="3" customFormat="1" ht="10.5" customHeight="1">
      <c r="A201" s="4"/>
      <c r="B201" s="33"/>
      <c r="C201" s="33"/>
      <c r="D201" s="33"/>
      <c r="E201" s="33"/>
      <c r="F201" s="33"/>
      <c r="G201" s="33"/>
      <c r="H201" s="33"/>
      <c r="I201" s="33"/>
      <c r="J201" s="33"/>
      <c r="K201" s="33"/>
      <c r="L201" s="33"/>
      <c r="M201" s="33"/>
      <c r="N201" s="33"/>
    </row>
    <row r="202" spans="1:14" s="3" customFormat="1" ht="10.5" customHeight="1">
      <c r="A202" s="4"/>
      <c r="B202" s="33"/>
      <c r="C202" s="33"/>
      <c r="D202" s="33"/>
      <c r="E202" s="33"/>
      <c r="F202" s="33"/>
      <c r="G202" s="33"/>
      <c r="H202" s="33"/>
      <c r="I202" s="33"/>
      <c r="J202" s="33"/>
      <c r="K202" s="33"/>
      <c r="L202" s="33"/>
      <c r="M202" s="33"/>
      <c r="N202" s="33"/>
    </row>
    <row r="203" spans="1:14" s="3" customFormat="1" ht="10.5" customHeight="1">
      <c r="A203" s="4"/>
      <c r="B203" s="33"/>
      <c r="C203" s="33"/>
      <c r="D203" s="33"/>
      <c r="E203" s="33"/>
      <c r="F203" s="33"/>
      <c r="G203" s="33"/>
      <c r="H203" s="33"/>
      <c r="I203" s="33"/>
      <c r="J203" s="33"/>
      <c r="K203" s="33"/>
      <c r="L203" s="33"/>
      <c r="M203" s="33"/>
      <c r="N203" s="33"/>
    </row>
    <row r="204" spans="1:14" s="3" customFormat="1" ht="10.5" customHeight="1">
      <c r="A204" s="4"/>
      <c r="B204" s="33"/>
      <c r="C204" s="33"/>
      <c r="D204" s="33"/>
      <c r="E204" s="33"/>
      <c r="F204" s="33"/>
      <c r="G204" s="33"/>
      <c r="H204" s="33"/>
      <c r="I204" s="33"/>
      <c r="J204" s="33"/>
      <c r="K204" s="33"/>
      <c r="L204" s="33"/>
      <c r="M204" s="33"/>
      <c r="N204" s="33"/>
    </row>
    <row r="205" spans="1:14" s="3" customFormat="1" ht="10.5" customHeight="1">
      <c r="A205" s="4"/>
      <c r="B205" s="33"/>
      <c r="C205" s="33"/>
      <c r="D205" s="33"/>
      <c r="E205" s="33"/>
      <c r="F205" s="33"/>
      <c r="G205" s="33"/>
      <c r="H205" s="33"/>
      <c r="I205" s="33"/>
      <c r="J205" s="33"/>
      <c r="K205" s="33"/>
      <c r="L205" s="33"/>
      <c r="M205" s="33"/>
      <c r="N205" s="33"/>
    </row>
    <row r="206" spans="1:14" s="3" customFormat="1" ht="10.5" customHeight="1">
      <c r="A206" s="4"/>
      <c r="B206" s="33"/>
      <c r="C206" s="33"/>
      <c r="D206" s="33"/>
      <c r="E206" s="33"/>
      <c r="F206" s="33"/>
      <c r="G206" s="33"/>
      <c r="H206" s="33"/>
      <c r="I206" s="33"/>
      <c r="J206" s="33"/>
      <c r="K206" s="33"/>
      <c r="L206" s="33"/>
      <c r="M206" s="33"/>
      <c r="N206" s="33"/>
    </row>
    <row r="207" spans="1:14" s="3" customFormat="1" ht="10.5" customHeight="1">
      <c r="A207" s="4"/>
      <c r="B207" s="33"/>
      <c r="C207" s="33"/>
      <c r="D207" s="33"/>
      <c r="E207" s="33"/>
      <c r="F207" s="33"/>
      <c r="G207" s="33"/>
      <c r="H207" s="33"/>
      <c r="I207" s="33"/>
      <c r="J207" s="33"/>
      <c r="K207" s="33"/>
      <c r="L207" s="33"/>
      <c r="M207" s="33"/>
      <c r="N207" s="33"/>
    </row>
    <row r="208" spans="1:14" s="3" customFormat="1" ht="10.5" customHeight="1">
      <c r="A208" s="4"/>
      <c r="B208" s="33"/>
      <c r="C208" s="33"/>
      <c r="D208" s="33"/>
      <c r="E208" s="33"/>
      <c r="F208" s="33"/>
      <c r="G208" s="33"/>
      <c r="H208" s="33"/>
      <c r="I208" s="33"/>
      <c r="J208" s="33"/>
      <c r="K208" s="33"/>
      <c r="L208" s="33"/>
      <c r="M208" s="33"/>
      <c r="N208" s="33"/>
    </row>
    <row r="209" spans="1:14" s="3" customFormat="1" ht="10.5" customHeight="1">
      <c r="A209" s="4"/>
      <c r="B209" s="33"/>
      <c r="C209" s="33"/>
      <c r="D209" s="33"/>
      <c r="E209" s="33"/>
      <c r="F209" s="33"/>
      <c r="G209" s="33"/>
      <c r="H209" s="33"/>
      <c r="I209" s="33"/>
      <c r="J209" s="33"/>
      <c r="K209" s="33"/>
      <c r="L209" s="33"/>
      <c r="M209" s="33"/>
      <c r="N209" s="33"/>
    </row>
    <row r="210" spans="1:14" s="3" customFormat="1" ht="10.5" customHeight="1">
      <c r="A210" s="4"/>
      <c r="B210" s="33"/>
      <c r="C210" s="33"/>
      <c r="D210" s="33"/>
      <c r="E210" s="33"/>
      <c r="F210" s="33"/>
      <c r="G210" s="33"/>
      <c r="H210" s="33"/>
      <c r="I210" s="33"/>
      <c r="J210" s="33"/>
      <c r="K210" s="33"/>
      <c r="L210" s="33"/>
      <c r="M210" s="33"/>
      <c r="N210" s="33"/>
    </row>
    <row r="211" spans="1:14" s="3" customFormat="1" ht="10.5" customHeight="1">
      <c r="A211" s="4"/>
      <c r="B211" s="33"/>
      <c r="C211" s="33"/>
      <c r="D211" s="33"/>
      <c r="E211" s="33"/>
      <c r="F211" s="33"/>
      <c r="G211" s="33"/>
      <c r="H211" s="33"/>
      <c r="I211" s="33"/>
      <c r="J211" s="33"/>
      <c r="K211" s="33"/>
      <c r="L211" s="33"/>
      <c r="M211" s="33"/>
      <c r="N211" s="33"/>
    </row>
    <row r="212" spans="1:14" s="3" customFormat="1" ht="10.5" customHeight="1">
      <c r="A212" s="4"/>
      <c r="B212" s="33"/>
      <c r="C212" s="33"/>
      <c r="D212" s="33"/>
      <c r="E212" s="33"/>
      <c r="F212" s="33"/>
      <c r="G212" s="33"/>
      <c r="H212" s="33"/>
      <c r="I212" s="33"/>
      <c r="J212" s="33"/>
      <c r="K212" s="33"/>
      <c r="L212" s="33"/>
      <c r="M212" s="33"/>
      <c r="N212" s="33"/>
    </row>
    <row r="213" spans="1:14" s="3" customFormat="1" ht="10.5" customHeight="1">
      <c r="A213" s="4"/>
      <c r="B213" s="33"/>
      <c r="C213" s="33"/>
      <c r="D213" s="33"/>
      <c r="E213" s="33"/>
      <c r="F213" s="33"/>
      <c r="G213" s="33"/>
      <c r="H213" s="33"/>
      <c r="I213" s="33"/>
      <c r="J213" s="33"/>
      <c r="K213" s="33"/>
      <c r="L213" s="33"/>
      <c r="M213" s="33"/>
      <c r="N213" s="33"/>
    </row>
    <row r="214" spans="1:14" s="3" customFormat="1" ht="10.5" customHeight="1">
      <c r="A214" s="4"/>
      <c r="B214" s="33"/>
      <c r="C214" s="33"/>
      <c r="D214" s="33"/>
      <c r="E214" s="33"/>
      <c r="F214" s="33"/>
      <c r="G214" s="33"/>
      <c r="H214" s="33"/>
      <c r="I214" s="33"/>
      <c r="J214" s="33"/>
      <c r="K214" s="33"/>
      <c r="L214" s="33"/>
      <c r="M214" s="33"/>
      <c r="N214" s="33"/>
    </row>
    <row r="215" spans="1:14" s="3" customFormat="1" ht="10.5" customHeight="1">
      <c r="A215" s="4"/>
      <c r="B215" s="33"/>
      <c r="C215" s="33"/>
      <c r="D215" s="33"/>
      <c r="E215" s="33"/>
      <c r="F215" s="33"/>
      <c r="G215" s="33"/>
      <c r="H215" s="33"/>
      <c r="I215" s="33"/>
      <c r="J215" s="33"/>
      <c r="K215" s="33"/>
      <c r="L215" s="33"/>
      <c r="M215" s="33"/>
      <c r="N215" s="33"/>
    </row>
    <row r="216" spans="1:14" s="3" customFormat="1" ht="10.5" customHeight="1">
      <c r="A216" s="4"/>
      <c r="B216" s="33"/>
      <c r="C216" s="33"/>
      <c r="D216" s="33"/>
      <c r="E216" s="33"/>
      <c r="F216" s="33"/>
      <c r="G216" s="33"/>
      <c r="H216" s="33"/>
      <c r="I216" s="33"/>
      <c r="J216" s="33"/>
      <c r="K216" s="33"/>
      <c r="L216" s="33"/>
      <c r="M216" s="33"/>
      <c r="N216" s="33"/>
    </row>
    <row r="217" spans="1:14" s="3" customFormat="1" ht="10.5" customHeight="1">
      <c r="A217" s="4"/>
      <c r="B217" s="33"/>
      <c r="C217" s="33"/>
      <c r="D217" s="33"/>
      <c r="E217" s="33"/>
      <c r="F217" s="33"/>
      <c r="G217" s="33"/>
      <c r="H217" s="33"/>
      <c r="I217" s="33"/>
      <c r="J217" s="33"/>
      <c r="K217" s="33"/>
      <c r="L217" s="33"/>
      <c r="M217" s="33"/>
      <c r="N217" s="33"/>
    </row>
    <row r="218" spans="1:14" s="3" customFormat="1" ht="10.5" customHeight="1">
      <c r="A218" s="4"/>
      <c r="B218" s="33"/>
      <c r="C218" s="33"/>
      <c r="D218" s="33"/>
      <c r="E218" s="33"/>
      <c r="F218" s="33"/>
      <c r="G218" s="33"/>
      <c r="H218" s="33"/>
      <c r="I218" s="33"/>
      <c r="J218" s="33"/>
      <c r="K218" s="33"/>
      <c r="L218" s="33"/>
      <c r="M218" s="33"/>
      <c r="N218" s="33"/>
    </row>
    <row r="219" spans="1:14" s="3" customFormat="1" ht="10.5" customHeight="1">
      <c r="A219" s="4"/>
      <c r="B219" s="33"/>
      <c r="C219" s="33"/>
      <c r="D219" s="33"/>
      <c r="E219" s="33"/>
      <c r="F219" s="33"/>
      <c r="G219" s="33"/>
      <c r="H219" s="33"/>
      <c r="I219" s="33"/>
      <c r="J219" s="33"/>
      <c r="K219" s="33"/>
      <c r="L219" s="33"/>
      <c r="M219" s="33"/>
      <c r="N219" s="33"/>
    </row>
    <row r="220" spans="1:14" s="3" customFormat="1" ht="10.5" customHeight="1">
      <c r="A220" s="4"/>
      <c r="B220" s="33"/>
      <c r="C220" s="33"/>
      <c r="D220" s="33"/>
      <c r="E220" s="33"/>
      <c r="F220" s="33"/>
      <c r="G220" s="33"/>
      <c r="H220" s="33"/>
      <c r="I220" s="33"/>
      <c r="J220" s="33"/>
      <c r="K220" s="33"/>
      <c r="L220" s="33"/>
      <c r="M220" s="33"/>
      <c r="N220" s="33"/>
    </row>
    <row r="221" spans="1:14" s="3" customFormat="1" ht="10.5" customHeight="1">
      <c r="A221" s="4"/>
      <c r="B221" s="33"/>
      <c r="C221" s="33"/>
      <c r="D221" s="33"/>
      <c r="E221" s="33"/>
      <c r="F221" s="33"/>
      <c r="G221" s="33"/>
      <c r="H221" s="33"/>
      <c r="I221" s="33"/>
      <c r="J221" s="33"/>
      <c r="K221" s="33"/>
      <c r="L221" s="33"/>
      <c r="M221" s="33"/>
      <c r="N221" s="33"/>
    </row>
    <row r="222" spans="1:14" s="3" customFormat="1" ht="10.5" customHeight="1">
      <c r="A222" s="4"/>
      <c r="B222" s="33"/>
      <c r="C222" s="33"/>
      <c r="D222" s="33"/>
      <c r="E222" s="33"/>
      <c r="F222" s="33"/>
      <c r="G222" s="33"/>
      <c r="H222" s="33"/>
      <c r="I222" s="33"/>
      <c r="J222" s="33"/>
      <c r="K222" s="33"/>
      <c r="L222" s="33"/>
      <c r="M222" s="33"/>
      <c r="N222" s="33"/>
    </row>
    <row r="223" spans="1:14" s="3" customFormat="1" ht="10.5" customHeight="1">
      <c r="A223" s="4"/>
      <c r="B223" s="33"/>
      <c r="C223" s="33"/>
      <c r="D223" s="33"/>
      <c r="E223" s="33"/>
      <c r="F223" s="33"/>
      <c r="G223" s="33"/>
      <c r="H223" s="33"/>
      <c r="I223" s="33"/>
      <c r="J223" s="33"/>
      <c r="K223" s="33"/>
      <c r="L223" s="33"/>
      <c r="M223" s="33"/>
      <c r="N223" s="33"/>
    </row>
    <row r="224" spans="1:14" s="3" customFormat="1" ht="10.5" customHeight="1">
      <c r="A224" s="4"/>
      <c r="B224" s="33"/>
      <c r="C224" s="33"/>
      <c r="D224" s="33"/>
      <c r="E224" s="33"/>
      <c r="F224" s="33"/>
      <c r="G224" s="33"/>
      <c r="H224" s="33"/>
      <c r="I224" s="33"/>
      <c r="J224" s="33"/>
      <c r="K224" s="33"/>
      <c r="L224" s="33"/>
      <c r="M224" s="33"/>
      <c r="N224" s="33"/>
    </row>
    <row r="225" spans="1:14" s="3" customFormat="1" ht="10.5" customHeight="1">
      <c r="A225" s="4"/>
      <c r="B225" s="33"/>
      <c r="C225" s="33"/>
      <c r="D225" s="33"/>
      <c r="E225" s="33"/>
      <c r="F225" s="33"/>
      <c r="G225" s="33"/>
      <c r="H225" s="33"/>
      <c r="I225" s="33"/>
      <c r="J225" s="33"/>
      <c r="K225" s="33"/>
      <c r="L225" s="33"/>
      <c r="M225" s="33"/>
      <c r="N225" s="33"/>
    </row>
    <row r="226" spans="1:14" s="3" customFormat="1" ht="10.5" customHeight="1">
      <c r="A226" s="4"/>
      <c r="B226" s="33"/>
      <c r="C226" s="33"/>
      <c r="D226" s="33"/>
      <c r="E226" s="33"/>
      <c r="F226" s="33"/>
      <c r="G226" s="33"/>
      <c r="H226" s="33"/>
      <c r="I226" s="33"/>
      <c r="J226" s="33"/>
      <c r="K226" s="33"/>
      <c r="L226" s="33"/>
      <c r="M226" s="33"/>
      <c r="N226" s="33"/>
    </row>
    <row r="227" spans="1:14" s="3" customFormat="1" ht="10.5" customHeight="1">
      <c r="A227" s="4"/>
      <c r="B227" s="33"/>
      <c r="C227" s="33"/>
      <c r="D227" s="33"/>
      <c r="E227" s="33"/>
      <c r="F227" s="33"/>
      <c r="G227" s="33"/>
      <c r="H227" s="33"/>
      <c r="I227" s="33"/>
      <c r="J227" s="33"/>
      <c r="K227" s="33"/>
      <c r="L227" s="33"/>
      <c r="M227" s="33"/>
      <c r="N227" s="33"/>
    </row>
    <row r="228" spans="1:14" s="3" customFormat="1" ht="10.5" customHeight="1">
      <c r="A228" s="4"/>
      <c r="B228" s="33"/>
      <c r="C228" s="33"/>
      <c r="D228" s="33"/>
      <c r="E228" s="33"/>
      <c r="F228" s="33"/>
      <c r="G228" s="33"/>
      <c r="H228" s="33"/>
      <c r="I228" s="33"/>
      <c r="J228" s="33"/>
      <c r="K228" s="33"/>
      <c r="L228" s="33"/>
      <c r="M228" s="33"/>
      <c r="N228" s="33"/>
    </row>
    <row r="229" spans="1:14" s="3" customFormat="1" ht="10.5" customHeight="1">
      <c r="A229" s="4"/>
      <c r="B229" s="33"/>
      <c r="C229" s="33"/>
      <c r="D229" s="33"/>
      <c r="E229" s="33"/>
      <c r="F229" s="33"/>
      <c r="G229" s="33"/>
      <c r="H229" s="33"/>
      <c r="I229" s="33"/>
      <c r="J229" s="33"/>
      <c r="K229" s="33"/>
      <c r="L229" s="33"/>
      <c r="M229" s="33"/>
      <c r="N229" s="33"/>
    </row>
    <row r="230" spans="1:14" s="3" customFormat="1" ht="10.5" customHeight="1">
      <c r="A230" s="4"/>
      <c r="B230" s="33"/>
      <c r="C230" s="33"/>
      <c r="D230" s="33"/>
      <c r="E230" s="33"/>
      <c r="F230" s="33"/>
      <c r="G230" s="33"/>
      <c r="H230" s="33"/>
      <c r="I230" s="33"/>
      <c r="J230" s="33"/>
      <c r="K230" s="33"/>
      <c r="L230" s="33"/>
      <c r="M230" s="33"/>
      <c r="N230" s="33"/>
    </row>
    <row r="231" spans="1:14" s="3" customFormat="1" ht="10.5" customHeight="1">
      <c r="A231" s="4"/>
      <c r="B231" s="33"/>
      <c r="C231" s="33"/>
      <c r="D231" s="33"/>
      <c r="E231" s="33"/>
      <c r="F231" s="33"/>
      <c r="G231" s="33"/>
      <c r="H231" s="33"/>
      <c r="I231" s="33"/>
      <c r="J231" s="33"/>
      <c r="K231" s="33"/>
      <c r="L231" s="33"/>
      <c r="M231" s="33"/>
      <c r="N231" s="33"/>
    </row>
    <row r="232" spans="1:14" s="3" customFormat="1" ht="10.5" customHeight="1">
      <c r="A232" s="4"/>
      <c r="B232" s="33"/>
      <c r="C232" s="33"/>
      <c r="D232" s="33"/>
      <c r="E232" s="33"/>
      <c r="F232" s="33"/>
      <c r="G232" s="33"/>
      <c r="H232" s="33"/>
      <c r="I232" s="33"/>
      <c r="J232" s="33"/>
      <c r="K232" s="33"/>
      <c r="L232" s="33"/>
      <c r="M232" s="33"/>
      <c r="N232" s="33"/>
    </row>
    <row r="233" spans="1:14" s="3" customFormat="1" ht="10.5" customHeight="1">
      <c r="A233" s="4"/>
      <c r="B233" s="33"/>
      <c r="C233" s="33"/>
      <c r="D233" s="33"/>
      <c r="E233" s="33"/>
      <c r="F233" s="33"/>
      <c r="G233" s="33"/>
      <c r="H233" s="33"/>
      <c r="I233" s="33"/>
      <c r="J233" s="33"/>
      <c r="K233" s="33"/>
      <c r="L233" s="33"/>
      <c r="M233" s="33"/>
      <c r="N233" s="33"/>
    </row>
    <row r="234" spans="1:14" s="3" customFormat="1" ht="10.5" customHeight="1">
      <c r="A234" s="4"/>
      <c r="B234" s="33"/>
      <c r="C234" s="33"/>
      <c r="D234" s="33"/>
      <c r="E234" s="33"/>
      <c r="F234" s="33"/>
      <c r="G234" s="33"/>
      <c r="H234" s="33"/>
      <c r="I234" s="33"/>
      <c r="J234" s="33"/>
      <c r="K234" s="33"/>
      <c r="L234" s="33"/>
      <c r="M234" s="33"/>
      <c r="N234" s="33"/>
    </row>
    <row r="235" spans="1:14" s="3" customFormat="1" ht="10.5" customHeight="1">
      <c r="A235" s="4"/>
      <c r="B235" s="33"/>
      <c r="C235" s="33"/>
      <c r="D235" s="33"/>
      <c r="E235" s="33"/>
      <c r="F235" s="33"/>
      <c r="G235" s="33"/>
      <c r="H235" s="33"/>
      <c r="I235" s="33"/>
      <c r="J235" s="33"/>
      <c r="K235" s="33"/>
      <c r="L235" s="33"/>
      <c r="M235" s="33"/>
      <c r="N235" s="33"/>
    </row>
    <row r="236" spans="1:14" s="3" customFormat="1" ht="10.5" customHeight="1">
      <c r="A236" s="4"/>
      <c r="B236" s="33"/>
      <c r="C236" s="33"/>
      <c r="D236" s="33"/>
      <c r="E236" s="33"/>
      <c r="F236" s="33"/>
      <c r="G236" s="33"/>
      <c r="H236" s="33"/>
      <c r="I236" s="33"/>
      <c r="J236" s="33"/>
      <c r="K236" s="33"/>
      <c r="L236" s="33"/>
      <c r="M236" s="33"/>
      <c r="N236" s="33"/>
    </row>
    <row r="237" spans="1:14" s="3" customFormat="1" ht="10.5" customHeight="1">
      <c r="A237" s="4"/>
      <c r="B237" s="33"/>
      <c r="C237" s="33"/>
      <c r="D237" s="33"/>
      <c r="E237" s="33"/>
      <c r="F237" s="33"/>
      <c r="G237" s="33"/>
      <c r="H237" s="33"/>
      <c r="I237" s="33"/>
      <c r="J237" s="33"/>
      <c r="K237" s="33"/>
      <c r="L237" s="33"/>
      <c r="M237" s="33"/>
      <c r="N237" s="33"/>
    </row>
    <row r="238" spans="1:14" s="3" customFormat="1" ht="10.5" customHeight="1">
      <c r="A238" s="4"/>
      <c r="B238" s="33"/>
      <c r="C238" s="33"/>
      <c r="D238" s="33"/>
      <c r="E238" s="33"/>
      <c r="F238" s="33"/>
      <c r="G238" s="33"/>
      <c r="H238" s="33"/>
      <c r="I238" s="33"/>
      <c r="J238" s="33"/>
      <c r="K238" s="33"/>
      <c r="L238" s="33"/>
      <c r="M238" s="33"/>
      <c r="N238" s="33"/>
    </row>
    <row r="239" spans="1:14" s="3" customFormat="1" ht="10.5" customHeight="1">
      <c r="A239" s="4"/>
      <c r="B239" s="33"/>
      <c r="C239" s="33"/>
      <c r="D239" s="33"/>
      <c r="E239" s="33"/>
      <c r="F239" s="33"/>
      <c r="G239" s="33"/>
      <c r="H239" s="33"/>
      <c r="I239" s="33"/>
      <c r="J239" s="33"/>
      <c r="K239" s="33"/>
      <c r="L239" s="33"/>
      <c r="M239" s="33"/>
      <c r="N239" s="33"/>
    </row>
    <row r="240" spans="1:14" s="3" customFormat="1" ht="10.5" customHeight="1">
      <c r="A240" s="4"/>
      <c r="B240" s="33"/>
      <c r="C240" s="33"/>
      <c r="D240" s="33"/>
      <c r="E240" s="33"/>
      <c r="F240" s="33"/>
      <c r="G240" s="33"/>
      <c r="H240" s="33"/>
      <c r="I240" s="33"/>
      <c r="J240" s="33"/>
      <c r="K240" s="33"/>
      <c r="L240" s="33"/>
      <c r="M240" s="33"/>
      <c r="N240" s="33"/>
    </row>
    <row r="241" spans="1:14" s="3" customFormat="1" ht="10.5" customHeight="1">
      <c r="A241" s="4"/>
      <c r="B241" s="33"/>
      <c r="C241" s="33"/>
      <c r="D241" s="33"/>
      <c r="E241" s="33"/>
      <c r="F241" s="33"/>
      <c r="G241" s="33"/>
      <c r="H241" s="33"/>
      <c r="I241" s="33"/>
      <c r="J241" s="33"/>
      <c r="K241" s="33"/>
      <c r="L241" s="33"/>
      <c r="M241" s="33"/>
      <c r="N241" s="33"/>
    </row>
    <row r="242" spans="1:14" s="3" customFormat="1" ht="10.5" customHeight="1">
      <c r="A242" s="4"/>
      <c r="B242" s="33"/>
      <c r="C242" s="33"/>
      <c r="D242" s="33"/>
      <c r="E242" s="33"/>
      <c r="F242" s="33"/>
      <c r="G242" s="33"/>
      <c r="H242" s="33"/>
      <c r="I242" s="33"/>
      <c r="J242" s="33"/>
      <c r="K242" s="33"/>
      <c r="L242" s="33"/>
      <c r="M242" s="33"/>
      <c r="N242" s="33"/>
    </row>
    <row r="243" spans="1:14" s="3" customFormat="1" ht="10.5" customHeight="1">
      <c r="A243" s="4"/>
      <c r="B243" s="33"/>
      <c r="C243" s="33"/>
      <c r="D243" s="33"/>
      <c r="E243" s="33"/>
      <c r="F243" s="33"/>
      <c r="G243" s="33"/>
      <c r="H243" s="33"/>
      <c r="I243" s="33"/>
      <c r="J243" s="33"/>
      <c r="K243" s="33"/>
      <c r="L243" s="33"/>
      <c r="M243" s="33"/>
      <c r="N243" s="33"/>
    </row>
    <row r="244" spans="1:14" s="3" customFormat="1" ht="10.5" customHeight="1">
      <c r="A244" s="4"/>
      <c r="B244" s="33"/>
      <c r="C244" s="33"/>
      <c r="D244" s="33"/>
      <c r="E244" s="33"/>
      <c r="F244" s="33"/>
      <c r="G244" s="33"/>
      <c r="H244" s="33"/>
      <c r="I244" s="33"/>
      <c r="J244" s="33"/>
      <c r="K244" s="33"/>
      <c r="L244" s="33"/>
      <c r="M244" s="33"/>
      <c r="N244" s="33"/>
    </row>
    <row r="245" spans="1:14" s="3" customFormat="1" ht="10.5" customHeight="1">
      <c r="A245" s="4"/>
      <c r="B245" s="33"/>
      <c r="C245" s="33"/>
      <c r="D245" s="33"/>
      <c r="E245" s="33"/>
      <c r="F245" s="33"/>
      <c r="G245" s="33"/>
      <c r="H245" s="33"/>
      <c r="I245" s="33"/>
      <c r="J245" s="33"/>
      <c r="K245" s="33"/>
      <c r="L245" s="33"/>
      <c r="M245" s="33"/>
      <c r="N245" s="33"/>
    </row>
    <row r="246" spans="1:14" s="3" customFormat="1" ht="10.5" customHeight="1">
      <c r="A246" s="4"/>
      <c r="B246" s="33"/>
      <c r="C246" s="33"/>
      <c r="D246" s="33"/>
      <c r="E246" s="33"/>
      <c r="F246" s="33"/>
      <c r="G246" s="33"/>
      <c r="H246" s="33"/>
      <c r="I246" s="33"/>
      <c r="J246" s="33"/>
      <c r="K246" s="33"/>
      <c r="L246" s="33"/>
      <c r="M246" s="33"/>
      <c r="N246" s="33"/>
    </row>
    <row r="247" spans="1:14" s="3" customFormat="1" ht="10.5" customHeight="1">
      <c r="A247" s="4"/>
      <c r="B247" s="33"/>
      <c r="C247" s="33"/>
      <c r="D247" s="33"/>
      <c r="E247" s="33"/>
      <c r="F247" s="33"/>
      <c r="G247" s="33"/>
      <c r="H247" s="33"/>
      <c r="I247" s="33"/>
      <c r="J247" s="33"/>
      <c r="K247" s="33"/>
      <c r="L247" s="33"/>
      <c r="M247" s="33"/>
      <c r="N247" s="33"/>
    </row>
    <row r="248" spans="1:14" s="3" customFormat="1" ht="10.5" customHeight="1">
      <c r="A248" s="4"/>
      <c r="B248" s="33"/>
      <c r="C248" s="33"/>
      <c r="D248" s="33"/>
      <c r="E248" s="33"/>
      <c r="F248" s="33"/>
      <c r="G248" s="33"/>
      <c r="H248" s="33"/>
      <c r="I248" s="33"/>
      <c r="J248" s="33"/>
      <c r="K248" s="33"/>
      <c r="L248" s="33"/>
      <c r="M248" s="33"/>
      <c r="N248" s="33"/>
    </row>
    <row r="249" spans="1:14" s="3" customFormat="1" ht="10.5" customHeight="1">
      <c r="A249" s="4"/>
      <c r="B249" s="33"/>
      <c r="C249" s="33"/>
      <c r="D249" s="33"/>
      <c r="E249" s="33"/>
      <c r="F249" s="33"/>
      <c r="G249" s="33"/>
      <c r="H249" s="33"/>
      <c r="I249" s="33"/>
      <c r="J249" s="33"/>
      <c r="K249" s="33"/>
      <c r="L249" s="33"/>
      <c r="M249" s="33"/>
      <c r="N249" s="33"/>
    </row>
    <row r="250" spans="1:14" s="3" customFormat="1" ht="10.5" customHeight="1">
      <c r="A250" s="4"/>
      <c r="B250" s="33"/>
      <c r="C250" s="33"/>
      <c r="D250" s="33"/>
      <c r="E250" s="33"/>
      <c r="F250" s="33"/>
      <c r="G250" s="33"/>
      <c r="H250" s="33"/>
      <c r="I250" s="33"/>
      <c r="J250" s="33"/>
      <c r="K250" s="33"/>
      <c r="L250" s="33"/>
      <c r="M250" s="33"/>
      <c r="N250" s="33"/>
    </row>
    <row r="251" spans="1:14" s="3" customFormat="1" ht="10.5" customHeight="1">
      <c r="A251" s="4"/>
      <c r="B251" s="33"/>
      <c r="C251" s="33"/>
      <c r="D251" s="33"/>
      <c r="E251" s="33"/>
      <c r="F251" s="33"/>
      <c r="G251" s="33"/>
      <c r="H251" s="33"/>
      <c r="I251" s="33"/>
      <c r="J251" s="33"/>
      <c r="K251" s="33"/>
      <c r="L251" s="33"/>
      <c r="M251" s="33"/>
      <c r="N251" s="33"/>
    </row>
    <row r="252" spans="1:14" s="3" customFormat="1" ht="10.5" customHeight="1">
      <c r="A252" s="4"/>
      <c r="B252" s="33"/>
      <c r="C252" s="33"/>
      <c r="D252" s="33"/>
      <c r="E252" s="33"/>
      <c r="F252" s="33"/>
      <c r="G252" s="33"/>
      <c r="H252" s="33"/>
      <c r="I252" s="33"/>
      <c r="J252" s="33"/>
      <c r="K252" s="33"/>
      <c r="L252" s="33"/>
      <c r="M252" s="33"/>
      <c r="N252" s="33"/>
    </row>
    <row r="253" spans="1:14" s="3" customFormat="1" ht="10.5" customHeight="1">
      <c r="A253" s="4"/>
      <c r="B253" s="33"/>
      <c r="C253" s="33"/>
      <c r="D253" s="33"/>
      <c r="E253" s="33"/>
      <c r="F253" s="33"/>
      <c r="G253" s="33"/>
      <c r="H253" s="33"/>
      <c r="I253" s="33"/>
      <c r="J253" s="33"/>
      <c r="K253" s="33"/>
      <c r="L253" s="33"/>
      <c r="M253" s="33"/>
      <c r="N253" s="33"/>
    </row>
    <row r="254" spans="1:14" s="3" customFormat="1" ht="10.5" customHeight="1">
      <c r="A254" s="4"/>
      <c r="B254" s="33"/>
      <c r="C254" s="33"/>
      <c r="D254" s="33"/>
      <c r="E254" s="33"/>
      <c r="F254" s="33"/>
      <c r="G254" s="33"/>
      <c r="H254" s="33"/>
      <c r="I254" s="33"/>
      <c r="J254" s="33"/>
      <c r="K254" s="33"/>
      <c r="L254" s="33"/>
      <c r="M254" s="33"/>
      <c r="N254" s="33"/>
    </row>
    <row r="255" spans="1:14" s="3" customFormat="1" ht="10.5" customHeight="1">
      <c r="A255" s="4"/>
      <c r="B255" s="33"/>
      <c r="C255" s="33"/>
      <c r="D255" s="33"/>
      <c r="E255" s="33"/>
      <c r="F255" s="33"/>
      <c r="G255" s="33"/>
      <c r="H255" s="33"/>
      <c r="I255" s="33"/>
      <c r="J255" s="33"/>
      <c r="K255" s="33"/>
      <c r="L255" s="33"/>
      <c r="M255" s="33"/>
      <c r="N255" s="33"/>
    </row>
    <row r="256" spans="1:14" s="3" customFormat="1" ht="10.5" customHeight="1">
      <c r="A256" s="4"/>
      <c r="B256" s="33"/>
      <c r="C256" s="33"/>
      <c r="D256" s="33"/>
      <c r="E256" s="33"/>
      <c r="F256" s="33"/>
      <c r="G256" s="33"/>
      <c r="H256" s="33"/>
      <c r="I256" s="33"/>
      <c r="J256" s="33"/>
      <c r="K256" s="33"/>
      <c r="L256" s="33"/>
      <c r="M256" s="33"/>
      <c r="N256" s="33"/>
    </row>
    <row r="257" spans="1:14" s="3" customFormat="1" ht="10.5" customHeight="1">
      <c r="A257" s="4"/>
      <c r="B257" s="33"/>
      <c r="C257" s="33"/>
      <c r="D257" s="33"/>
      <c r="E257" s="33"/>
      <c r="F257" s="33"/>
      <c r="G257" s="33"/>
      <c r="H257" s="33"/>
      <c r="I257" s="33"/>
      <c r="J257" s="33"/>
      <c r="K257" s="33"/>
      <c r="L257" s="33"/>
      <c r="M257" s="33"/>
      <c r="N257" s="33"/>
    </row>
    <row r="258" spans="1:14" s="3" customFormat="1" ht="10.5" customHeight="1">
      <c r="A258" s="4"/>
      <c r="B258" s="33"/>
      <c r="C258" s="33"/>
      <c r="D258" s="33"/>
      <c r="E258" s="33"/>
      <c r="F258" s="33"/>
      <c r="G258" s="33"/>
      <c r="H258" s="33"/>
      <c r="I258" s="33"/>
      <c r="J258" s="33"/>
      <c r="K258" s="33"/>
      <c r="L258" s="33"/>
      <c r="M258" s="33"/>
      <c r="N258" s="33"/>
    </row>
    <row r="259" spans="1:14" s="3" customFormat="1" ht="10.5" customHeight="1">
      <c r="A259" s="4"/>
      <c r="B259" s="33"/>
      <c r="C259" s="33"/>
      <c r="D259" s="33"/>
      <c r="E259" s="33"/>
      <c r="F259" s="33"/>
      <c r="G259" s="33"/>
      <c r="H259" s="33"/>
      <c r="I259" s="33"/>
      <c r="J259" s="33"/>
      <c r="K259" s="33"/>
      <c r="L259" s="33"/>
      <c r="M259" s="33"/>
      <c r="N259" s="33"/>
    </row>
    <row r="260" spans="1:14" s="3" customFormat="1" ht="10.5" customHeight="1">
      <c r="A260" s="4"/>
      <c r="B260" s="33"/>
      <c r="C260" s="33"/>
      <c r="D260" s="33"/>
      <c r="E260" s="33"/>
      <c r="F260" s="33"/>
      <c r="G260" s="33"/>
      <c r="H260" s="33"/>
      <c r="I260" s="33"/>
      <c r="J260" s="33"/>
      <c r="K260" s="33"/>
      <c r="L260" s="33"/>
      <c r="M260" s="33"/>
      <c r="N260" s="33"/>
    </row>
    <row r="261" spans="1:14" s="3" customFormat="1" ht="10.5" customHeight="1">
      <c r="A261" s="4"/>
      <c r="B261" s="33"/>
      <c r="C261" s="33"/>
      <c r="D261" s="33"/>
      <c r="E261" s="33"/>
      <c r="F261" s="33"/>
      <c r="G261" s="33"/>
      <c r="H261" s="33"/>
      <c r="I261" s="33"/>
      <c r="J261" s="33"/>
      <c r="K261" s="33"/>
      <c r="L261" s="33"/>
      <c r="M261" s="33"/>
      <c r="N261" s="33"/>
    </row>
    <row r="262" spans="1:14" s="3" customFormat="1" ht="10.5" customHeight="1">
      <c r="A262" s="4"/>
      <c r="B262" s="33"/>
      <c r="C262" s="33"/>
      <c r="D262" s="33"/>
      <c r="E262" s="33"/>
      <c r="F262" s="33"/>
      <c r="G262" s="33"/>
      <c r="H262" s="33"/>
      <c r="I262" s="33"/>
      <c r="J262" s="33"/>
      <c r="K262" s="33"/>
      <c r="L262" s="33"/>
      <c r="M262" s="33"/>
      <c r="N262" s="33"/>
    </row>
    <row r="263" spans="1:14" s="3" customFormat="1" ht="10.5" customHeight="1">
      <c r="A263" s="4"/>
      <c r="B263" s="33"/>
      <c r="C263" s="33"/>
      <c r="D263" s="33"/>
      <c r="E263" s="33"/>
      <c r="F263" s="33"/>
      <c r="G263" s="33"/>
      <c r="H263" s="33"/>
      <c r="I263" s="33"/>
      <c r="J263" s="33"/>
      <c r="K263" s="33"/>
      <c r="L263" s="33"/>
      <c r="M263" s="33"/>
      <c r="N263" s="33"/>
    </row>
    <row r="264" spans="1:14" s="3" customFormat="1" ht="10.5" customHeight="1">
      <c r="A264" s="4"/>
      <c r="B264" s="33"/>
      <c r="C264" s="33"/>
      <c r="D264" s="33"/>
      <c r="E264" s="33"/>
      <c r="F264" s="33"/>
      <c r="G264" s="33"/>
      <c r="H264" s="33"/>
      <c r="I264" s="33"/>
      <c r="J264" s="33"/>
      <c r="K264" s="33"/>
      <c r="L264" s="33"/>
      <c r="M264" s="33"/>
      <c r="N264" s="33"/>
    </row>
    <row r="265" spans="1:14" s="3" customFormat="1" ht="10.5" customHeight="1">
      <c r="A265" s="4"/>
      <c r="B265" s="33"/>
      <c r="C265" s="33"/>
      <c r="D265" s="33"/>
      <c r="E265" s="33"/>
      <c r="F265" s="33"/>
      <c r="G265" s="33"/>
      <c r="H265" s="33"/>
      <c r="I265" s="33"/>
      <c r="J265" s="33"/>
      <c r="K265" s="33"/>
      <c r="L265" s="33"/>
      <c r="M265" s="33"/>
      <c r="N265" s="33"/>
    </row>
    <row r="266" spans="1:14" s="3" customFormat="1" ht="10.5" customHeight="1">
      <c r="A266" s="4"/>
      <c r="B266" s="33"/>
      <c r="C266" s="33"/>
      <c r="D266" s="33"/>
      <c r="E266" s="33"/>
      <c r="F266" s="33"/>
      <c r="G266" s="33"/>
      <c r="H266" s="33"/>
      <c r="I266" s="33"/>
      <c r="J266" s="33"/>
      <c r="K266" s="33"/>
      <c r="L266" s="33"/>
      <c r="M266" s="33"/>
      <c r="N266" s="33"/>
    </row>
    <row r="267" spans="1:14" s="3" customFormat="1" ht="10.5" customHeight="1">
      <c r="A267" s="4"/>
      <c r="B267" s="33"/>
      <c r="C267" s="33"/>
      <c r="D267" s="33"/>
      <c r="E267" s="33"/>
      <c r="F267" s="33"/>
      <c r="G267" s="33"/>
      <c r="H267" s="33"/>
      <c r="I267" s="33"/>
      <c r="J267" s="33"/>
      <c r="K267" s="33"/>
      <c r="L267" s="33"/>
      <c r="M267" s="33"/>
      <c r="N267" s="33"/>
    </row>
    <row r="268" spans="1:14" s="3" customFormat="1" ht="10.5" customHeight="1">
      <c r="A268" s="4"/>
      <c r="B268" s="33"/>
      <c r="C268" s="33"/>
      <c r="D268" s="33"/>
      <c r="E268" s="33"/>
      <c r="F268" s="33"/>
      <c r="G268" s="33"/>
      <c r="H268" s="33"/>
      <c r="I268" s="33"/>
      <c r="J268" s="33"/>
      <c r="K268" s="33"/>
      <c r="L268" s="33"/>
      <c r="M268" s="33"/>
      <c r="N268" s="33"/>
    </row>
    <row r="269" spans="1:14" s="3" customFormat="1" ht="10.5" customHeight="1">
      <c r="A269" s="4"/>
      <c r="B269" s="33"/>
      <c r="C269" s="33"/>
      <c r="D269" s="33"/>
      <c r="E269" s="33"/>
      <c r="F269" s="33"/>
      <c r="G269" s="33"/>
      <c r="H269" s="33"/>
      <c r="I269" s="33"/>
      <c r="J269" s="33"/>
      <c r="K269" s="33"/>
      <c r="L269" s="33"/>
      <c r="M269" s="33"/>
      <c r="N269" s="33"/>
    </row>
    <row r="270" spans="1:14" s="3" customFormat="1" ht="10.5" customHeight="1">
      <c r="A270" s="4"/>
      <c r="B270" s="33"/>
      <c r="C270" s="33"/>
      <c r="D270" s="33"/>
      <c r="E270" s="33"/>
      <c r="F270" s="33"/>
      <c r="G270" s="33"/>
      <c r="H270" s="33"/>
      <c r="I270" s="33"/>
      <c r="J270" s="33"/>
      <c r="K270" s="33"/>
      <c r="L270" s="33"/>
      <c r="M270" s="33"/>
      <c r="N270" s="33"/>
    </row>
    <row r="271" spans="1:14" s="3" customFormat="1" ht="10.5" customHeight="1">
      <c r="A271" s="4"/>
      <c r="B271" s="33"/>
      <c r="C271" s="33"/>
      <c r="D271" s="33"/>
      <c r="E271" s="33"/>
      <c r="F271" s="33"/>
      <c r="G271" s="33"/>
      <c r="H271" s="33"/>
      <c r="I271" s="33"/>
      <c r="J271" s="33"/>
      <c r="K271" s="33"/>
      <c r="L271" s="33"/>
      <c r="M271" s="33"/>
      <c r="N271" s="33"/>
    </row>
    <row r="272" spans="1:14" s="3" customFormat="1" ht="10.5" customHeight="1">
      <c r="A272" s="4"/>
      <c r="B272" s="33"/>
      <c r="C272" s="33"/>
      <c r="D272" s="33"/>
      <c r="E272" s="33"/>
      <c r="F272" s="33"/>
      <c r="G272" s="33"/>
      <c r="H272" s="33"/>
      <c r="I272" s="33"/>
      <c r="J272" s="33"/>
      <c r="K272" s="33"/>
      <c r="L272" s="33"/>
      <c r="M272" s="33"/>
      <c r="N272" s="33"/>
    </row>
    <row r="273" spans="1:14" s="3" customFormat="1" ht="10.5" customHeight="1">
      <c r="A273" s="4"/>
      <c r="B273" s="33"/>
      <c r="C273" s="33"/>
      <c r="D273" s="33"/>
      <c r="E273" s="33"/>
      <c r="F273" s="33"/>
      <c r="G273" s="33"/>
      <c r="H273" s="33"/>
      <c r="I273" s="33"/>
      <c r="J273" s="33"/>
      <c r="K273" s="33"/>
      <c r="L273" s="33"/>
      <c r="M273" s="33"/>
      <c r="N273" s="33"/>
    </row>
  </sheetData>
  <sheetProtection/>
  <hyperlinks>
    <hyperlink ref="N1" location="Sommaire!A1" display="Sommaire"/>
  </hyperlinks>
  <printOptions/>
  <pageMargins left="0.7874015748031497" right="0.7874015748031497" top="0.984251968503937" bottom="0.984251968503937" header="0.5118110236220472" footer="0.5118110236220472"/>
  <pageSetup fitToHeight="1" fitToWidth="1" horizontalDpi="600" verticalDpi="600" orientation="landscape" paperSize="9" scale="67" r:id="rId1"/>
  <headerFooter alignWithMargins="0">
    <oddFooter>&amp;C&amp;F
&amp;A&amp;R&amp;D</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L275"/>
  <sheetViews>
    <sheetView showGridLines="0" zoomScalePageLayoutView="0" workbookViewId="0" topLeftCell="A1">
      <selection activeCell="B59" sqref="B59:N60"/>
    </sheetView>
  </sheetViews>
  <sheetFormatPr defaultColWidth="11.421875" defaultRowHeight="10.5" customHeight="1"/>
  <cols>
    <col min="1" max="1" width="27.28125" style="5" customWidth="1"/>
    <col min="2" max="6" width="9.8515625" style="33" bestFit="1" customWidth="1"/>
    <col min="7" max="9" width="10.140625" style="33" bestFit="1" customWidth="1"/>
    <col min="10" max="10" width="10.140625" style="33" customWidth="1"/>
    <col min="11" max="11" width="9.8515625" style="33" customWidth="1"/>
    <col min="12" max="12" width="10.28125" style="33" bestFit="1" customWidth="1"/>
    <col min="13" max="13" width="10.140625" style="33" customWidth="1"/>
    <col min="14" max="14" width="11.28125" style="33" customWidth="1"/>
  </cols>
  <sheetData>
    <row r="1" spans="1:14" s="326" customFormat="1" ht="14.25" customHeight="1">
      <c r="A1" s="237" t="s">
        <v>435</v>
      </c>
      <c r="B1" s="193"/>
      <c r="C1" s="193"/>
      <c r="D1" s="193"/>
      <c r="E1" s="193"/>
      <c r="F1" s="193"/>
      <c r="G1" s="193"/>
      <c r="H1" s="193"/>
      <c r="I1" s="193"/>
      <c r="J1" s="193"/>
      <c r="K1" s="193"/>
      <c r="L1" s="193"/>
      <c r="M1" s="193"/>
      <c r="N1" s="322" t="s">
        <v>363</v>
      </c>
    </row>
    <row r="2" spans="1:14" s="321" customFormat="1" ht="10.5" customHeight="1">
      <c r="A2" s="328"/>
      <c r="B2" s="330"/>
      <c r="C2" s="330"/>
      <c r="D2" s="330"/>
      <c r="E2" s="330"/>
      <c r="F2" s="330"/>
      <c r="G2" s="330"/>
      <c r="H2" s="330"/>
      <c r="I2" s="330"/>
      <c r="J2" s="330"/>
      <c r="K2" s="330"/>
      <c r="L2" s="330"/>
      <c r="M2" s="330"/>
      <c r="N2" s="330"/>
    </row>
    <row r="4" spans="1:14" s="45" customFormat="1" ht="15" customHeight="1">
      <c r="A4" s="50"/>
      <c r="B4" s="70" t="s">
        <v>317</v>
      </c>
      <c r="C4" s="70" t="s">
        <v>318</v>
      </c>
      <c r="D4" s="70" t="s">
        <v>319</v>
      </c>
      <c r="E4" s="70" t="s">
        <v>320</v>
      </c>
      <c r="F4" s="70" t="s">
        <v>279</v>
      </c>
      <c r="G4" s="70" t="s">
        <v>321</v>
      </c>
      <c r="H4" s="70" t="s">
        <v>322</v>
      </c>
      <c r="I4" s="70" t="s">
        <v>280</v>
      </c>
      <c r="J4" s="70" t="s">
        <v>323</v>
      </c>
      <c r="K4" s="70" t="s">
        <v>324</v>
      </c>
      <c r="L4" s="70" t="s">
        <v>325</v>
      </c>
      <c r="M4" s="22" t="s">
        <v>326</v>
      </c>
      <c r="N4" s="70" t="s">
        <v>8</v>
      </c>
    </row>
    <row r="5" spans="1:24" s="41" customFormat="1" ht="18" customHeight="1">
      <c r="A5" s="481" t="s">
        <v>272</v>
      </c>
      <c r="B5" s="60">
        <v>7703417.374655507</v>
      </c>
      <c r="C5" s="482">
        <v>8238330.311647159</v>
      </c>
      <c r="D5" s="482">
        <v>10126311.58766931</v>
      </c>
      <c r="E5" s="482">
        <v>10134796.09521368</v>
      </c>
      <c r="F5" s="482">
        <v>11672983.647456646</v>
      </c>
      <c r="G5" s="482">
        <v>11912188.312953727</v>
      </c>
      <c r="H5" s="482">
        <v>12513419.930279095</v>
      </c>
      <c r="I5" s="482">
        <v>14276557.99304491</v>
      </c>
      <c r="J5" s="482">
        <v>11554087.083692627</v>
      </c>
      <c r="K5" s="482">
        <v>10529314.32176865</v>
      </c>
      <c r="L5" s="482">
        <v>8832379.873682527</v>
      </c>
      <c r="M5" s="482">
        <v>8392495.482632916</v>
      </c>
      <c r="N5" s="482">
        <v>125886282.01469676</v>
      </c>
      <c r="P5" s="688"/>
      <c r="Q5" s="636"/>
      <c r="R5" s="636"/>
      <c r="S5" s="636"/>
      <c r="T5" s="636"/>
      <c r="U5" s="636"/>
      <c r="V5" s="636"/>
      <c r="W5" s="636"/>
      <c r="X5" s="631"/>
    </row>
    <row r="6" spans="1:24" s="41" customFormat="1" ht="18" customHeight="1">
      <c r="A6" s="483" t="s">
        <v>404</v>
      </c>
      <c r="B6" s="630">
        <v>3279078.3295019236</v>
      </c>
      <c r="C6" s="637">
        <v>3519483.2645365354</v>
      </c>
      <c r="D6" s="637">
        <v>4950570.31225979</v>
      </c>
      <c r="E6" s="637">
        <v>5311540.527767233</v>
      </c>
      <c r="F6" s="637">
        <v>7037482.355969996</v>
      </c>
      <c r="G6" s="637">
        <v>7631696.607977268</v>
      </c>
      <c r="H6" s="637">
        <v>9461304.594672855</v>
      </c>
      <c r="I6" s="637">
        <v>9551461.237216206</v>
      </c>
      <c r="J6" s="637">
        <v>7474539.037311261</v>
      </c>
      <c r="K6" s="637">
        <v>5904096.236683969</v>
      </c>
      <c r="L6" s="637">
        <v>3674157.043707627</v>
      </c>
      <c r="M6" s="637">
        <v>4196172.876576858</v>
      </c>
      <c r="N6" s="637">
        <v>71991582.42418152</v>
      </c>
      <c r="P6" s="688"/>
      <c r="Q6" s="631"/>
      <c r="R6" s="631"/>
      <c r="S6" s="631"/>
      <c r="T6" s="631"/>
      <c r="U6" s="631"/>
      <c r="V6" s="631"/>
      <c r="W6" s="631"/>
      <c r="X6" s="631"/>
    </row>
    <row r="7" spans="1:24" s="45" customFormat="1" ht="12" customHeight="1">
      <c r="A7" s="42" t="s">
        <v>289</v>
      </c>
      <c r="B7" s="638">
        <v>2199224.7518265047</v>
      </c>
      <c r="C7" s="639">
        <v>2501102.4187765727</v>
      </c>
      <c r="D7" s="639">
        <v>3440751.1203717017</v>
      </c>
      <c r="E7" s="639">
        <v>3599413.4288008395</v>
      </c>
      <c r="F7" s="639">
        <v>4637866.12029441</v>
      </c>
      <c r="G7" s="639">
        <v>4787977.24640443</v>
      </c>
      <c r="H7" s="639">
        <v>6447675.494414951</v>
      </c>
      <c r="I7" s="639">
        <v>6893813.442784741</v>
      </c>
      <c r="J7" s="639">
        <v>4944705.107486286</v>
      </c>
      <c r="K7" s="639">
        <v>3725928.975983534</v>
      </c>
      <c r="L7" s="639">
        <v>2354315.2657066886</v>
      </c>
      <c r="M7" s="639">
        <v>2779953.9901185646</v>
      </c>
      <c r="N7" s="639">
        <v>48312727.36296922</v>
      </c>
      <c r="P7" s="633"/>
      <c r="Q7" s="632"/>
      <c r="R7" s="632"/>
      <c r="S7" s="632"/>
      <c r="T7" s="632"/>
      <c r="U7" s="632"/>
      <c r="V7" s="632"/>
      <c r="W7" s="632"/>
      <c r="X7" s="632"/>
    </row>
    <row r="8" spans="1:24" s="48" customFormat="1" ht="12" customHeight="1">
      <c r="A8" s="148" t="s">
        <v>290</v>
      </c>
      <c r="B8" s="640">
        <v>190808.55626327245</v>
      </c>
      <c r="C8" s="641">
        <v>229014.37768443266</v>
      </c>
      <c r="D8" s="641">
        <v>459401.0443136147</v>
      </c>
      <c r="E8" s="641">
        <v>449502.3034878297</v>
      </c>
      <c r="F8" s="641">
        <v>775173.6421417106</v>
      </c>
      <c r="G8" s="641">
        <v>695490.7170557163</v>
      </c>
      <c r="H8" s="641">
        <v>795811.1606714632</v>
      </c>
      <c r="I8" s="641">
        <v>868185.8226516447</v>
      </c>
      <c r="J8" s="641">
        <v>740938.3886346049</v>
      </c>
      <c r="K8" s="641">
        <v>629787.5830206549</v>
      </c>
      <c r="L8" s="641">
        <v>268452.9358694306</v>
      </c>
      <c r="M8" s="641">
        <v>277145.4220920738</v>
      </c>
      <c r="N8" s="641">
        <v>6379711.953886448</v>
      </c>
      <c r="P8" s="634"/>
      <c r="Q8" s="632"/>
      <c r="R8" s="632"/>
      <c r="S8" s="632"/>
      <c r="T8" s="632"/>
      <c r="U8" s="632"/>
      <c r="V8" s="632"/>
      <c r="W8" s="632"/>
      <c r="X8" s="632"/>
    </row>
    <row r="9" spans="1:24" s="48" customFormat="1" ht="12" customHeight="1">
      <c r="A9" s="148" t="s">
        <v>292</v>
      </c>
      <c r="B9" s="640">
        <v>14514.636698358889</v>
      </c>
      <c r="C9" s="641">
        <v>16203.722768697598</v>
      </c>
      <c r="D9" s="641">
        <v>34196.98881743251</v>
      </c>
      <c r="E9" s="641">
        <v>37065.14828225917</v>
      </c>
      <c r="F9" s="641">
        <v>55536.079373854496</v>
      </c>
      <c r="G9" s="641">
        <v>57767.934246808436</v>
      </c>
      <c r="H9" s="641">
        <v>64550.95500806767</v>
      </c>
      <c r="I9" s="641">
        <v>59354.44243709248</v>
      </c>
      <c r="J9" s="641">
        <v>55375.8124069224</v>
      </c>
      <c r="K9" s="641">
        <v>37803.975959611504</v>
      </c>
      <c r="L9" s="641">
        <v>19212.16655173072</v>
      </c>
      <c r="M9" s="641">
        <v>17531.0935876874</v>
      </c>
      <c r="N9" s="641">
        <v>469112.95613852324</v>
      </c>
      <c r="P9" s="634"/>
      <c r="Q9" s="632"/>
      <c r="R9" s="632"/>
      <c r="S9" s="632"/>
      <c r="T9" s="632"/>
      <c r="U9" s="632"/>
      <c r="V9" s="632"/>
      <c r="W9" s="632"/>
      <c r="X9" s="632"/>
    </row>
    <row r="10" spans="1:24" s="48" customFormat="1" ht="12" customHeight="1">
      <c r="A10" s="148" t="s">
        <v>293</v>
      </c>
      <c r="B10" s="640">
        <v>221170.94508434596</v>
      </c>
      <c r="C10" s="641">
        <v>352565.900176084</v>
      </c>
      <c r="D10" s="641">
        <v>305543.70701980626</v>
      </c>
      <c r="E10" s="641">
        <v>369478.97815914475</v>
      </c>
      <c r="F10" s="641">
        <v>439139.760570918</v>
      </c>
      <c r="G10" s="641">
        <v>479337.36843744206</v>
      </c>
      <c r="H10" s="641">
        <v>912461.6781970179</v>
      </c>
      <c r="I10" s="641">
        <v>791003.4115491312</v>
      </c>
      <c r="J10" s="641">
        <v>504595.8431657212</v>
      </c>
      <c r="K10" s="641">
        <v>313936.6805617339</v>
      </c>
      <c r="L10" s="641">
        <v>269287.38836745947</v>
      </c>
      <c r="M10" s="641">
        <v>341729.34789253876</v>
      </c>
      <c r="N10" s="641">
        <v>5300251.009181342</v>
      </c>
      <c r="P10" s="634"/>
      <c r="Q10" s="632"/>
      <c r="R10" s="632"/>
      <c r="S10" s="632"/>
      <c r="T10" s="632"/>
      <c r="U10" s="632"/>
      <c r="V10" s="632"/>
      <c r="W10" s="632"/>
      <c r="X10" s="632"/>
    </row>
    <row r="11" spans="1:24" s="48" customFormat="1" ht="12" customHeight="1">
      <c r="A11" s="148" t="s">
        <v>353</v>
      </c>
      <c r="B11" s="640">
        <v>3054.0603444085027</v>
      </c>
      <c r="C11" s="641">
        <v>6480.669158677946</v>
      </c>
      <c r="D11" s="641">
        <v>5252.556492541642</v>
      </c>
      <c r="E11" s="641">
        <v>5944.54860939781</v>
      </c>
      <c r="F11" s="641">
        <v>7987.522170167035</v>
      </c>
      <c r="G11" s="641">
        <v>5264.619818029095</v>
      </c>
      <c r="H11" s="641">
        <v>7202.483483358078</v>
      </c>
      <c r="I11" s="641">
        <v>7280.576214331918</v>
      </c>
      <c r="J11" s="641">
        <v>7597.00730692487</v>
      </c>
      <c r="K11" s="641">
        <v>7049.9606694592585</v>
      </c>
      <c r="L11" s="641">
        <v>5247.001550398444</v>
      </c>
      <c r="M11" s="641">
        <v>5643.53662180841</v>
      </c>
      <c r="N11" s="641">
        <v>74004.542439503</v>
      </c>
      <c r="P11" s="634"/>
      <c r="Q11" s="632"/>
      <c r="R11" s="632"/>
      <c r="S11" s="632"/>
      <c r="T11" s="632"/>
      <c r="U11" s="632"/>
      <c r="V11" s="632"/>
      <c r="W11" s="632"/>
      <c r="X11" s="632"/>
    </row>
    <row r="12" spans="1:24" s="48" customFormat="1" ht="12" customHeight="1">
      <c r="A12" s="148" t="s">
        <v>354</v>
      </c>
      <c r="B12" s="640">
        <v>1367.1034284230645</v>
      </c>
      <c r="C12" s="641">
        <v>1011.8157997478855</v>
      </c>
      <c r="D12" s="641">
        <v>1378.00807356277</v>
      </c>
      <c r="E12" s="641">
        <v>2224.1172195490894</v>
      </c>
      <c r="F12" s="641">
        <v>2705.6718507004066</v>
      </c>
      <c r="G12" s="641">
        <v>2886.471242671974</v>
      </c>
      <c r="H12" s="641">
        <v>3796.9620855237376</v>
      </c>
      <c r="I12" s="641">
        <v>3535.4273170258393</v>
      </c>
      <c r="J12" s="641">
        <v>3291.7612272889373</v>
      </c>
      <c r="K12" s="641">
        <v>1857.0401828209754</v>
      </c>
      <c r="L12" s="641">
        <v>1309.4005646854137</v>
      </c>
      <c r="M12" s="641">
        <v>1918.947382673962</v>
      </c>
      <c r="N12" s="641">
        <v>27282.726374674057</v>
      </c>
      <c r="P12" s="634"/>
      <c r="Q12" s="632"/>
      <c r="R12" s="632"/>
      <c r="S12" s="632"/>
      <c r="T12" s="632"/>
      <c r="U12" s="632"/>
      <c r="V12" s="632"/>
      <c r="W12" s="632"/>
      <c r="X12" s="632"/>
    </row>
    <row r="13" spans="1:24" s="48" customFormat="1" ht="12" customHeight="1">
      <c r="A13" s="148" t="s">
        <v>355</v>
      </c>
      <c r="B13" s="640">
        <v>2710.858009069246</v>
      </c>
      <c r="C13" s="641">
        <v>1897.0521551230138</v>
      </c>
      <c r="D13" s="641">
        <v>3677.069160709219</v>
      </c>
      <c r="E13" s="641">
        <v>3268.9484386297368</v>
      </c>
      <c r="F13" s="641">
        <v>9623.954742753276</v>
      </c>
      <c r="G13" s="641">
        <v>5547.1523546730405</v>
      </c>
      <c r="H13" s="641">
        <v>4151.094625521614</v>
      </c>
      <c r="I13" s="641">
        <v>3009.0127950710585</v>
      </c>
      <c r="J13" s="641">
        <v>3877.9878276999993</v>
      </c>
      <c r="K13" s="641">
        <v>5233.759532085681</v>
      </c>
      <c r="L13" s="641">
        <v>3104.4942674230156</v>
      </c>
      <c r="M13" s="641">
        <v>3004.114627619667</v>
      </c>
      <c r="N13" s="641">
        <v>49105.49853637857</v>
      </c>
      <c r="P13" s="634"/>
      <c r="Q13" s="632"/>
      <c r="R13" s="632"/>
      <c r="S13" s="632"/>
      <c r="T13" s="632"/>
      <c r="U13" s="632"/>
      <c r="V13" s="632"/>
      <c r="W13" s="632"/>
      <c r="X13" s="632"/>
    </row>
    <row r="14" spans="1:24" s="48" customFormat="1" ht="12" customHeight="1">
      <c r="A14" s="148" t="s">
        <v>294</v>
      </c>
      <c r="B14" s="640">
        <v>16258.542185766808</v>
      </c>
      <c r="C14" s="641">
        <v>21591.532002146567</v>
      </c>
      <c r="D14" s="641">
        <v>38516.39464269664</v>
      </c>
      <c r="E14" s="641">
        <v>39423.70919700971</v>
      </c>
      <c r="F14" s="641">
        <v>41358.76170431587</v>
      </c>
      <c r="G14" s="641">
        <v>39879.471503495326</v>
      </c>
      <c r="H14" s="641">
        <v>110793.5812494461</v>
      </c>
      <c r="I14" s="641">
        <v>43011.56225347668</v>
      </c>
      <c r="J14" s="641">
        <v>56213.20691862738</v>
      </c>
      <c r="K14" s="641">
        <v>47515.49343542746</v>
      </c>
      <c r="L14" s="641">
        <v>17543.555990359644</v>
      </c>
      <c r="M14" s="641">
        <v>14542.249066720964</v>
      </c>
      <c r="N14" s="641">
        <v>486648.0601494891</v>
      </c>
      <c r="P14" s="634"/>
      <c r="Q14" s="632"/>
      <c r="R14" s="632"/>
      <c r="S14" s="632"/>
      <c r="T14" s="632"/>
      <c r="U14" s="632"/>
      <c r="V14" s="632"/>
      <c r="W14" s="632"/>
      <c r="X14" s="632"/>
    </row>
    <row r="15" spans="1:24" s="48" customFormat="1" ht="12" customHeight="1">
      <c r="A15" s="148" t="s">
        <v>295</v>
      </c>
      <c r="B15" s="640">
        <v>166895.07132927698</v>
      </c>
      <c r="C15" s="641">
        <v>152957.61549052765</v>
      </c>
      <c r="D15" s="641">
        <v>321988.8192976369</v>
      </c>
      <c r="E15" s="641">
        <v>274040.33628287184</v>
      </c>
      <c r="F15" s="641">
        <v>342616.448116007</v>
      </c>
      <c r="G15" s="641">
        <v>449495.7693899464</v>
      </c>
      <c r="H15" s="641">
        <v>526375.1306932452</v>
      </c>
      <c r="I15" s="641">
        <v>697419.847704679</v>
      </c>
      <c r="J15" s="641">
        <v>469717.37918217544</v>
      </c>
      <c r="K15" s="641">
        <v>289219.8312897027</v>
      </c>
      <c r="L15" s="641">
        <v>204033.76451633073</v>
      </c>
      <c r="M15" s="641">
        <v>236240.48749940188</v>
      </c>
      <c r="N15" s="641">
        <v>4131000.5007918016</v>
      </c>
      <c r="P15" s="634"/>
      <c r="Q15" s="632"/>
      <c r="R15" s="632"/>
      <c r="S15" s="632"/>
      <c r="T15" s="632"/>
      <c r="U15" s="632"/>
      <c r="V15" s="632"/>
      <c r="W15" s="632"/>
      <c r="X15" s="632"/>
    </row>
    <row r="16" spans="1:24" s="48" customFormat="1" ht="12" customHeight="1">
      <c r="A16" s="148" t="s">
        <v>356</v>
      </c>
      <c r="B16" s="640">
        <v>1218.340336634747</v>
      </c>
      <c r="C16" s="641">
        <v>1216.0577422132646</v>
      </c>
      <c r="D16" s="641">
        <v>3548.802555733751</v>
      </c>
      <c r="E16" s="641">
        <v>2075.533376477679</v>
      </c>
      <c r="F16" s="641">
        <v>2247.7388516076203</v>
      </c>
      <c r="G16" s="641">
        <v>2550.696709510049</v>
      </c>
      <c r="H16" s="641">
        <v>5786.782185146494</v>
      </c>
      <c r="I16" s="641">
        <v>3014.271501665774</v>
      </c>
      <c r="J16" s="641">
        <v>2810.291455883767</v>
      </c>
      <c r="K16" s="641">
        <v>4110.035841074152</v>
      </c>
      <c r="L16" s="641">
        <v>1723.1878989443328</v>
      </c>
      <c r="M16" s="641">
        <v>1511.2782497638264</v>
      </c>
      <c r="N16" s="641">
        <v>31813.016704655452</v>
      </c>
      <c r="P16" s="634"/>
      <c r="Q16" s="632"/>
      <c r="R16" s="632"/>
      <c r="S16" s="632"/>
      <c r="T16" s="632"/>
      <c r="U16" s="632"/>
      <c r="V16" s="632"/>
      <c r="W16" s="632"/>
      <c r="X16" s="632"/>
    </row>
    <row r="17" spans="1:24" s="48" customFormat="1" ht="12" customHeight="1">
      <c r="A17" s="148" t="s">
        <v>296</v>
      </c>
      <c r="B17" s="640">
        <v>10139.649007649014</v>
      </c>
      <c r="C17" s="641">
        <v>15640.746607027166</v>
      </c>
      <c r="D17" s="641">
        <v>22055.120089158743</v>
      </c>
      <c r="E17" s="641">
        <v>34848.71057026185</v>
      </c>
      <c r="F17" s="641">
        <v>31581.03603515342</v>
      </c>
      <c r="G17" s="641">
        <v>33645.4828950647</v>
      </c>
      <c r="H17" s="641">
        <v>39890.019653107614</v>
      </c>
      <c r="I17" s="641">
        <v>19064.955932783294</v>
      </c>
      <c r="J17" s="641">
        <v>26689.86305130458</v>
      </c>
      <c r="K17" s="641">
        <v>25524.989751053166</v>
      </c>
      <c r="L17" s="641">
        <v>13272.325056614172</v>
      </c>
      <c r="M17" s="641">
        <v>12231.007236053169</v>
      </c>
      <c r="N17" s="641">
        <v>284583.90588523087</v>
      </c>
      <c r="P17" s="634"/>
      <c r="Q17" s="632"/>
      <c r="R17" s="632"/>
      <c r="S17" s="632"/>
      <c r="T17" s="632"/>
      <c r="U17" s="632"/>
      <c r="V17" s="632"/>
      <c r="W17" s="632"/>
      <c r="X17" s="632"/>
    </row>
    <row r="18" spans="1:24" s="48" customFormat="1" ht="12" customHeight="1">
      <c r="A18" s="148" t="s">
        <v>297</v>
      </c>
      <c r="B18" s="640">
        <v>16279.954425111939</v>
      </c>
      <c r="C18" s="641">
        <v>10747.8453745108</v>
      </c>
      <c r="D18" s="641">
        <v>15052.340593591398</v>
      </c>
      <c r="E18" s="641">
        <v>15135.278100785585</v>
      </c>
      <c r="F18" s="641">
        <v>21414.940404964604</v>
      </c>
      <c r="G18" s="641">
        <v>18960.724292826097</v>
      </c>
      <c r="H18" s="641">
        <v>20357.473508803127</v>
      </c>
      <c r="I18" s="641">
        <v>33475.33699638861</v>
      </c>
      <c r="J18" s="641">
        <v>17486.050009847364</v>
      </c>
      <c r="K18" s="641">
        <v>19662.348398056238</v>
      </c>
      <c r="L18" s="641">
        <v>16371.622832185025</v>
      </c>
      <c r="M18" s="641">
        <v>27831.916009978482</v>
      </c>
      <c r="N18" s="641">
        <v>232775.83094704928</v>
      </c>
      <c r="P18" s="634"/>
      <c r="Q18" s="632"/>
      <c r="R18" s="632"/>
      <c r="S18" s="632"/>
      <c r="T18" s="632"/>
      <c r="U18" s="632"/>
      <c r="V18" s="632"/>
      <c r="W18" s="632"/>
      <c r="X18" s="632"/>
    </row>
    <row r="19" spans="1:24" s="48" customFormat="1" ht="12" customHeight="1">
      <c r="A19" s="148" t="s">
        <v>298</v>
      </c>
      <c r="B19" s="640">
        <v>5311.121543284171</v>
      </c>
      <c r="C19" s="641">
        <v>5826.118689848946</v>
      </c>
      <c r="D19" s="641">
        <v>12580.838580815062</v>
      </c>
      <c r="E19" s="641">
        <v>13678.632709068686</v>
      </c>
      <c r="F19" s="641">
        <v>11347.660426961143</v>
      </c>
      <c r="G19" s="641">
        <v>17833.994735830875</v>
      </c>
      <c r="H19" s="641">
        <v>16455.8664987704</v>
      </c>
      <c r="I19" s="641">
        <v>15501.857543336415</v>
      </c>
      <c r="J19" s="641">
        <v>12843.754143933114</v>
      </c>
      <c r="K19" s="641">
        <v>13592.7939397574</v>
      </c>
      <c r="L19" s="641">
        <v>8405.949301313256</v>
      </c>
      <c r="M19" s="641">
        <v>7371.089747180888</v>
      </c>
      <c r="N19" s="641">
        <v>140749.67786010035</v>
      </c>
      <c r="P19" s="634"/>
      <c r="Q19" s="632"/>
      <c r="R19" s="632"/>
      <c r="S19" s="632"/>
      <c r="T19" s="632"/>
      <c r="U19" s="632"/>
      <c r="V19" s="632"/>
      <c r="W19" s="632"/>
      <c r="X19" s="632"/>
    </row>
    <row r="20" spans="1:24" s="48" customFormat="1" ht="12" customHeight="1">
      <c r="A20" s="148" t="s">
        <v>299</v>
      </c>
      <c r="B20" s="640">
        <v>24048.608601214233</v>
      </c>
      <c r="C20" s="641">
        <v>31640.971508983963</v>
      </c>
      <c r="D20" s="641">
        <v>40938.90915143064</v>
      </c>
      <c r="E20" s="641">
        <v>33927.23838451647</v>
      </c>
      <c r="F20" s="641">
        <v>43816.212473522006</v>
      </c>
      <c r="G20" s="641">
        <v>54744.755739390675</v>
      </c>
      <c r="H20" s="641">
        <v>63064.862359244165</v>
      </c>
      <c r="I20" s="641">
        <v>55140.87891770502</v>
      </c>
      <c r="J20" s="641">
        <v>68354.64954855149</v>
      </c>
      <c r="K20" s="641">
        <v>37769.61878390545</v>
      </c>
      <c r="L20" s="641">
        <v>24032.972587853543</v>
      </c>
      <c r="M20" s="641">
        <v>23496.156139042403</v>
      </c>
      <c r="N20" s="641">
        <v>500975.8341953601</v>
      </c>
      <c r="P20" s="634"/>
      <c r="Q20" s="632"/>
      <c r="R20" s="632"/>
      <c r="S20" s="632"/>
      <c r="T20" s="632"/>
      <c r="U20" s="632"/>
      <c r="V20" s="632"/>
      <c r="W20" s="632"/>
      <c r="X20" s="632"/>
    </row>
    <row r="21" spans="1:24" s="48" customFormat="1" ht="12" customHeight="1">
      <c r="A21" s="148" t="s">
        <v>300</v>
      </c>
      <c r="B21" s="640">
        <v>1045.796893209328</v>
      </c>
      <c r="C21" s="641">
        <v>1582.2799881732067</v>
      </c>
      <c r="D21" s="641">
        <v>3873.4354187707027</v>
      </c>
      <c r="E21" s="641">
        <v>2414.6037527206954</v>
      </c>
      <c r="F21" s="641">
        <v>3752.839792050434</v>
      </c>
      <c r="G21" s="641">
        <v>4241.20626938788</v>
      </c>
      <c r="H21" s="641">
        <v>4603.510890582358</v>
      </c>
      <c r="I21" s="641">
        <v>4213.761345343254</v>
      </c>
      <c r="J21" s="641">
        <v>5208.763199910605</v>
      </c>
      <c r="K21" s="641">
        <v>3016.274818104461</v>
      </c>
      <c r="L21" s="641">
        <v>2369.8841639979296</v>
      </c>
      <c r="M21" s="641">
        <v>2042.6929240053253</v>
      </c>
      <c r="N21" s="641">
        <v>38365.04945625618</v>
      </c>
      <c r="P21" s="634"/>
      <c r="Q21" s="632"/>
      <c r="R21" s="632"/>
      <c r="S21" s="632"/>
      <c r="T21" s="632"/>
      <c r="U21" s="632"/>
      <c r="V21" s="632"/>
      <c r="W21" s="632"/>
      <c r="X21" s="632"/>
    </row>
    <row r="22" spans="1:24" s="48" customFormat="1" ht="12" customHeight="1">
      <c r="A22" s="148" t="s">
        <v>301</v>
      </c>
      <c r="B22" s="640">
        <v>273967.93808810046</v>
      </c>
      <c r="C22" s="641">
        <v>229729.54781920955</v>
      </c>
      <c r="D22" s="641">
        <v>327360.8887796733</v>
      </c>
      <c r="E22" s="641">
        <v>451443.6458460716</v>
      </c>
      <c r="F22" s="641">
        <v>398101.97909393435</v>
      </c>
      <c r="G22" s="641">
        <v>455477.62783089024</v>
      </c>
      <c r="H22" s="641">
        <v>558691.5390660139</v>
      </c>
      <c r="I22" s="641">
        <v>1008789.1233400453</v>
      </c>
      <c r="J22" s="641">
        <v>508356.54725543776</v>
      </c>
      <c r="K22" s="641">
        <v>340896.3907359603</v>
      </c>
      <c r="L22" s="641">
        <v>263069.5387962683</v>
      </c>
      <c r="M22" s="641">
        <v>360552.8656992944</v>
      </c>
      <c r="N22" s="641">
        <v>5176437.632350899</v>
      </c>
      <c r="P22" s="634"/>
      <c r="Q22" s="632"/>
      <c r="R22" s="632"/>
      <c r="S22" s="632"/>
      <c r="T22" s="632"/>
      <c r="U22" s="632"/>
      <c r="V22" s="632"/>
      <c r="W22" s="632"/>
      <c r="X22" s="632"/>
    </row>
    <row r="23" spans="1:24" s="48" customFormat="1" ht="12" customHeight="1">
      <c r="A23" s="148" t="s">
        <v>357</v>
      </c>
      <c r="B23" s="640">
        <v>2129.6887819373032</v>
      </c>
      <c r="C23" s="641">
        <v>1326.0589250206342</v>
      </c>
      <c r="D23" s="641">
        <v>2145.1842229943354</v>
      </c>
      <c r="E23" s="641">
        <v>2107.1904995447853</v>
      </c>
      <c r="F23" s="641">
        <v>2453.0204009664953</v>
      </c>
      <c r="G23" s="641">
        <v>2645.8114621945124</v>
      </c>
      <c r="H23" s="641">
        <v>2823.6283917295577</v>
      </c>
      <c r="I23" s="641">
        <v>2740.971142744051</v>
      </c>
      <c r="J23" s="641">
        <v>3139.735735317806</v>
      </c>
      <c r="K23" s="641">
        <v>3158.1423122313317</v>
      </c>
      <c r="L23" s="641">
        <v>1905.8652542056968</v>
      </c>
      <c r="M23" s="641">
        <v>2759.9465678802303</v>
      </c>
      <c r="N23" s="641">
        <v>29335.243696766738</v>
      </c>
      <c r="P23" s="634"/>
      <c r="Q23" s="632"/>
      <c r="R23" s="632"/>
      <c r="S23" s="632"/>
      <c r="T23" s="632"/>
      <c r="U23" s="632"/>
      <c r="V23" s="632"/>
      <c r="W23" s="632"/>
      <c r="X23" s="632"/>
    </row>
    <row r="24" spans="1:24" s="152" customFormat="1" ht="12" customHeight="1">
      <c r="A24" s="149" t="s">
        <v>381</v>
      </c>
      <c r="B24" s="642">
        <v>3557.1327206487613</v>
      </c>
      <c r="C24" s="643">
        <v>3704.9805013083296</v>
      </c>
      <c r="D24" s="643">
        <v>4335.636329525928</v>
      </c>
      <c r="E24" s="643">
        <v>5080.792936848365</v>
      </c>
      <c r="F24" s="643">
        <v>4733.417979202899</v>
      </c>
      <c r="G24" s="643">
        <v>5334.698527514075</v>
      </c>
      <c r="H24" s="643">
        <v>5982.560550345538</v>
      </c>
      <c r="I24" s="643">
        <v>7860.075940601093</v>
      </c>
      <c r="J24" s="643">
        <v>5425.745664284978</v>
      </c>
      <c r="K24" s="643">
        <v>4393.055219074938</v>
      </c>
      <c r="L24" s="643">
        <v>4429.465355124729</v>
      </c>
      <c r="M24" s="643">
        <v>3915.0996605193955</v>
      </c>
      <c r="N24" s="643">
        <v>58752.66138499903</v>
      </c>
      <c r="P24" s="634"/>
      <c r="Q24" s="632"/>
      <c r="R24" s="632"/>
      <c r="S24" s="632"/>
      <c r="T24" s="632"/>
      <c r="U24" s="632"/>
      <c r="V24" s="632"/>
      <c r="W24" s="632"/>
      <c r="X24" s="632"/>
    </row>
    <row r="25" spans="1:24" s="48" customFormat="1" ht="12" customHeight="1">
      <c r="A25" s="148" t="s">
        <v>302</v>
      </c>
      <c r="B25" s="640">
        <v>14573.57925718541</v>
      </c>
      <c r="C25" s="641">
        <v>20970.39283540665</v>
      </c>
      <c r="D25" s="641">
        <v>23721.964687458258</v>
      </c>
      <c r="E25" s="641">
        <v>18165.1224749535</v>
      </c>
      <c r="F25" s="641">
        <v>33017.493278076174</v>
      </c>
      <c r="G25" s="641">
        <v>29692.337591176478</v>
      </c>
      <c r="H25" s="641">
        <v>37387.569051529514</v>
      </c>
      <c r="I25" s="641">
        <v>47122.65922666624</v>
      </c>
      <c r="J25" s="641">
        <v>31033.593596747618</v>
      </c>
      <c r="K25" s="641">
        <v>24564.381613686703</v>
      </c>
      <c r="L25" s="641">
        <v>19100.243923807033</v>
      </c>
      <c r="M25" s="641">
        <v>22184.89313337377</v>
      </c>
      <c r="N25" s="641">
        <v>321534.2306700673</v>
      </c>
      <c r="P25" s="634"/>
      <c r="Q25" s="632"/>
      <c r="R25" s="632"/>
      <c r="S25" s="632"/>
      <c r="T25" s="632"/>
      <c r="U25" s="632"/>
      <c r="V25" s="632"/>
      <c r="W25" s="632"/>
      <c r="X25" s="632"/>
    </row>
    <row r="26" spans="1:24" s="48" customFormat="1" ht="12" customHeight="1">
      <c r="A26" s="148" t="s">
        <v>358</v>
      </c>
      <c r="B26" s="640">
        <v>2805.2225157063435</v>
      </c>
      <c r="C26" s="641">
        <v>1144.5806660595044</v>
      </c>
      <c r="D26" s="641">
        <v>2098.9264467762846</v>
      </c>
      <c r="E26" s="641">
        <v>2059.802317496256</v>
      </c>
      <c r="F26" s="641">
        <v>1686.304711554432</v>
      </c>
      <c r="G26" s="641">
        <v>2245.867680908134</v>
      </c>
      <c r="H26" s="641">
        <v>3784.54605960518</v>
      </c>
      <c r="I26" s="641">
        <v>10651.218329127538</v>
      </c>
      <c r="J26" s="641">
        <v>4706.543349527294</v>
      </c>
      <c r="K26" s="641">
        <v>1974.573812694915</v>
      </c>
      <c r="L26" s="641">
        <v>1784.9203889908135</v>
      </c>
      <c r="M26" s="641">
        <v>3123.5177396501754</v>
      </c>
      <c r="N26" s="641">
        <v>38066.024018096876</v>
      </c>
      <c r="P26" s="634"/>
      <c r="Q26" s="632"/>
      <c r="R26" s="632"/>
      <c r="S26" s="632"/>
      <c r="T26" s="632"/>
      <c r="U26" s="632"/>
      <c r="V26" s="632"/>
      <c r="W26" s="632"/>
      <c r="X26" s="632"/>
    </row>
    <row r="27" spans="1:24" s="48" customFormat="1" ht="12" customHeight="1">
      <c r="A27" s="148" t="s">
        <v>303</v>
      </c>
      <c r="B27" s="640">
        <v>16018.427731052921</v>
      </c>
      <c r="C27" s="641">
        <v>22995.963435835743</v>
      </c>
      <c r="D27" s="641">
        <v>38064.668666284364</v>
      </c>
      <c r="E27" s="641">
        <v>36777.11693060747</v>
      </c>
      <c r="F27" s="641">
        <v>51730.736499617335</v>
      </c>
      <c r="G27" s="641">
        <v>52978.95082852593</v>
      </c>
      <c r="H27" s="641">
        <v>113561.88686027296</v>
      </c>
      <c r="I27" s="641">
        <v>42527.65535377954</v>
      </c>
      <c r="J27" s="641">
        <v>57952.196363725605</v>
      </c>
      <c r="K27" s="641">
        <v>46956.1732431921</v>
      </c>
      <c r="L27" s="641">
        <v>20200.431857889507</v>
      </c>
      <c r="M27" s="641">
        <v>12909.43167383641</v>
      </c>
      <c r="N27" s="641">
        <v>512673.63944461994</v>
      </c>
      <c r="P27" s="634"/>
      <c r="Q27" s="632"/>
      <c r="R27" s="632"/>
      <c r="S27" s="632"/>
      <c r="T27" s="632"/>
      <c r="U27" s="632"/>
      <c r="V27" s="632"/>
      <c r="W27" s="632"/>
      <c r="X27" s="632"/>
    </row>
    <row r="28" spans="1:24" s="48" customFormat="1" ht="12" customHeight="1">
      <c r="A28" s="148" t="s">
        <v>304</v>
      </c>
      <c r="B28" s="640">
        <v>115486.07604978335</v>
      </c>
      <c r="C28" s="641">
        <v>170422.55006438761</v>
      </c>
      <c r="D28" s="641">
        <v>162561.66969546405</v>
      </c>
      <c r="E28" s="641">
        <v>182970.670388024</v>
      </c>
      <c r="F28" s="641">
        <v>337878.0116223957</v>
      </c>
      <c r="G28" s="641">
        <v>286903.38125434594</v>
      </c>
      <c r="H28" s="641">
        <v>530347.3313482488</v>
      </c>
      <c r="I28" s="641">
        <v>444780.1062764786</v>
      </c>
      <c r="J28" s="641">
        <v>276084.9771399274</v>
      </c>
      <c r="K28" s="641">
        <v>235985.03600596456</v>
      </c>
      <c r="L28" s="641">
        <v>132174.00015325853</v>
      </c>
      <c r="M28" s="641">
        <v>189058.91109167732</v>
      </c>
      <c r="N28" s="641">
        <v>3064652.721089956</v>
      </c>
      <c r="P28" s="634"/>
      <c r="Q28" s="632"/>
      <c r="R28" s="632"/>
      <c r="S28" s="632"/>
      <c r="T28" s="632"/>
      <c r="U28" s="632"/>
      <c r="V28" s="632"/>
      <c r="W28" s="632"/>
      <c r="X28" s="632"/>
    </row>
    <row r="29" spans="1:24" s="48" customFormat="1" ht="12" customHeight="1">
      <c r="A29" s="148" t="s">
        <v>305</v>
      </c>
      <c r="B29" s="640">
        <v>24832.026102433858</v>
      </c>
      <c r="C29" s="641">
        <v>24733.1774250058</v>
      </c>
      <c r="D29" s="641">
        <v>28982.05284708297</v>
      </c>
      <c r="E29" s="641">
        <v>48482.79246865007</v>
      </c>
      <c r="F29" s="641">
        <v>62256.92272949821</v>
      </c>
      <c r="G29" s="641">
        <v>51592.753919961484</v>
      </c>
      <c r="H29" s="641">
        <v>79938.57247143844</v>
      </c>
      <c r="I29" s="641">
        <v>74361.8355507402</v>
      </c>
      <c r="J29" s="641">
        <v>67054.99921214762</v>
      </c>
      <c r="K29" s="641">
        <v>46173.2037336293</v>
      </c>
      <c r="L29" s="641">
        <v>26838.722490023552</v>
      </c>
      <c r="M29" s="641">
        <v>25295.61259403117</v>
      </c>
      <c r="N29" s="641">
        <v>560542.6715446427</v>
      </c>
      <c r="P29" s="634"/>
      <c r="Q29" s="632"/>
      <c r="R29" s="632"/>
      <c r="S29" s="632"/>
      <c r="T29" s="632"/>
      <c r="U29" s="632"/>
      <c r="V29" s="632"/>
      <c r="W29" s="632"/>
      <c r="X29" s="632"/>
    </row>
    <row r="30" spans="1:24" s="48" customFormat="1" ht="12" customHeight="1">
      <c r="A30" s="148" t="s">
        <v>306</v>
      </c>
      <c r="B30" s="640">
        <v>32670.813618166114</v>
      </c>
      <c r="C30" s="641">
        <v>39286.23291645703</v>
      </c>
      <c r="D30" s="641">
        <v>61870.71713461562</v>
      </c>
      <c r="E30" s="641">
        <v>44498.877891351076</v>
      </c>
      <c r="F30" s="641">
        <v>45961.78188054643</v>
      </c>
      <c r="G30" s="641">
        <v>65024.654693573946</v>
      </c>
      <c r="H30" s="641">
        <v>66701.50863529953</v>
      </c>
      <c r="I30" s="641">
        <v>79544.45003883069</v>
      </c>
      <c r="J30" s="641">
        <v>59868.85258256157</v>
      </c>
      <c r="K30" s="641">
        <v>47480.405103813086</v>
      </c>
      <c r="L30" s="641">
        <v>47009.52844741799</v>
      </c>
      <c r="M30" s="641">
        <v>44130.821660441616</v>
      </c>
      <c r="N30" s="641">
        <v>634048.6446030746</v>
      </c>
      <c r="P30" s="634"/>
      <c r="Q30" s="632"/>
      <c r="R30" s="632"/>
      <c r="S30" s="632"/>
      <c r="T30" s="632"/>
      <c r="U30" s="632"/>
      <c r="V30" s="632"/>
      <c r="W30" s="632"/>
      <c r="X30" s="632"/>
    </row>
    <row r="31" spans="1:24" s="45" customFormat="1" ht="12" customHeight="1">
      <c r="A31" s="148" t="s">
        <v>395</v>
      </c>
      <c r="B31" s="640">
        <v>8581.656755095884</v>
      </c>
      <c r="C31" s="641">
        <v>9270.090776036051</v>
      </c>
      <c r="D31" s="641">
        <v>13379.570387417489</v>
      </c>
      <c r="E31" s="641">
        <v>15668.549528410775</v>
      </c>
      <c r="F31" s="641">
        <v>30917.142600979394</v>
      </c>
      <c r="G31" s="641">
        <v>32082.778542942964</v>
      </c>
      <c r="H31" s="641">
        <v>33860.60521981976</v>
      </c>
      <c r="I31" s="641">
        <v>31546.904036662752</v>
      </c>
      <c r="J31" s="641">
        <v>33029.094932831606</v>
      </c>
      <c r="K31" s="641">
        <v>23991.151899066946</v>
      </c>
      <c r="L31" s="641">
        <v>12475.642244318224</v>
      </c>
      <c r="M31" s="641">
        <v>12190.942249471087</v>
      </c>
      <c r="N31" s="641">
        <v>256994.12917305296</v>
      </c>
      <c r="P31" s="634"/>
      <c r="Q31" s="632"/>
      <c r="R31" s="632"/>
      <c r="S31" s="632"/>
      <c r="T31" s="632"/>
      <c r="U31" s="632"/>
      <c r="V31" s="632"/>
      <c r="W31" s="632"/>
      <c r="X31" s="632"/>
    </row>
    <row r="32" spans="1:24" s="152" customFormat="1" ht="12" customHeight="1">
      <c r="A32" s="149" t="s">
        <v>359</v>
      </c>
      <c r="B32" s="642">
        <v>18548.81497487796</v>
      </c>
      <c r="C32" s="643">
        <v>26947.379702709026</v>
      </c>
      <c r="D32" s="643">
        <v>25896.681482690266</v>
      </c>
      <c r="E32" s="643">
        <v>32265.121547814735</v>
      </c>
      <c r="F32" s="643">
        <v>26400.711598773232</v>
      </c>
      <c r="G32" s="643">
        <v>29361.55771570278</v>
      </c>
      <c r="H32" s="643">
        <v>34078.169109021</v>
      </c>
      <c r="I32" s="643">
        <v>42135.08978198407</v>
      </c>
      <c r="J32" s="643">
        <v>27432.169771971257</v>
      </c>
      <c r="K32" s="643">
        <v>22008.796965162066</v>
      </c>
      <c r="L32" s="643">
        <v>22854.561540528088</v>
      </c>
      <c r="M32" s="643">
        <v>18298.73714875421</v>
      </c>
      <c r="N32" s="643">
        <v>326227.7913399887</v>
      </c>
      <c r="P32" s="634"/>
      <c r="Q32" s="632"/>
      <c r="R32" s="632"/>
      <c r="S32" s="632"/>
      <c r="T32" s="632"/>
      <c r="U32" s="632"/>
      <c r="V32" s="632"/>
      <c r="W32" s="632"/>
      <c r="X32" s="632"/>
    </row>
    <row r="33" spans="1:24" s="48" customFormat="1" ht="12" customHeight="1">
      <c r="A33" s="148" t="s">
        <v>307</v>
      </c>
      <c r="B33" s="640">
        <v>533617.4162012495</v>
      </c>
      <c r="C33" s="641">
        <v>730721.5442187216</v>
      </c>
      <c r="D33" s="641">
        <v>891938.4542736604</v>
      </c>
      <c r="E33" s="641">
        <v>829223.9860270761</v>
      </c>
      <c r="F33" s="641">
        <v>1028781.7504836405</v>
      </c>
      <c r="G33" s="641">
        <v>1156947.8866828163</v>
      </c>
      <c r="H33" s="641">
        <v>1385068.7754366433</v>
      </c>
      <c r="I33" s="641">
        <v>1565102.2709484855</v>
      </c>
      <c r="J33" s="641">
        <v>1107161.512626331</v>
      </c>
      <c r="K33" s="641">
        <v>842691.2549817107</v>
      </c>
      <c r="L33" s="641">
        <v>529463.8695290835</v>
      </c>
      <c r="M33" s="641">
        <v>690152.1665256387</v>
      </c>
      <c r="N33" s="641">
        <v>11290870.887935057</v>
      </c>
      <c r="P33" s="634"/>
      <c r="Q33" s="632"/>
      <c r="R33" s="632"/>
      <c r="S33" s="632"/>
      <c r="T33" s="632"/>
      <c r="U33" s="632"/>
      <c r="V33" s="632"/>
      <c r="W33" s="632"/>
      <c r="X33" s="632"/>
    </row>
    <row r="34" spans="1:24" s="48" customFormat="1" ht="12" customHeight="1">
      <c r="A34" s="148" t="s">
        <v>308</v>
      </c>
      <c r="B34" s="640">
        <v>239545.00874835122</v>
      </c>
      <c r="C34" s="641">
        <v>113986.76981082563</v>
      </c>
      <c r="D34" s="641">
        <v>208084.44918990458</v>
      </c>
      <c r="E34" s="641">
        <v>166125.6482260888</v>
      </c>
      <c r="F34" s="641">
        <v>243698.85270584098</v>
      </c>
      <c r="G34" s="641">
        <v>189121.17362379737</v>
      </c>
      <c r="H34" s="641">
        <v>263634.3366355182</v>
      </c>
      <c r="I34" s="641">
        <v>291576.95483285957</v>
      </c>
      <c r="J34" s="641">
        <v>194723.99272105724</v>
      </c>
      <c r="K34" s="641">
        <v>139509.9624166669</v>
      </c>
      <c r="L34" s="641">
        <v>127356.8200281366</v>
      </c>
      <c r="M34" s="641">
        <v>131190.29436248203</v>
      </c>
      <c r="N34" s="641">
        <v>2308554.263301529</v>
      </c>
      <c r="P34" s="634"/>
      <c r="Q34" s="632"/>
      <c r="R34" s="632"/>
      <c r="S34" s="632"/>
      <c r="T34" s="632"/>
      <c r="U34" s="632"/>
      <c r="V34" s="632"/>
      <c r="W34" s="632"/>
      <c r="X34" s="632"/>
    </row>
    <row r="35" spans="1:24" s="45" customFormat="1" ht="12" customHeight="1">
      <c r="A35" s="148" t="s">
        <v>309</v>
      </c>
      <c r="B35" s="642">
        <v>2434.7690632391414</v>
      </c>
      <c r="C35" s="643">
        <v>3182.9519815347376</v>
      </c>
      <c r="D35" s="643">
        <v>4740.5933030779415</v>
      </c>
      <c r="E35" s="643">
        <v>7071.357679341341</v>
      </c>
      <c r="F35" s="643">
        <v>8213.95420406006</v>
      </c>
      <c r="G35" s="643">
        <v>12453.839862618508</v>
      </c>
      <c r="H35" s="643">
        <v>8895.317682801578</v>
      </c>
      <c r="I35" s="643">
        <v>9247.660806638447</v>
      </c>
      <c r="J35" s="643">
        <v>10586.266507110571</v>
      </c>
      <c r="K35" s="643">
        <v>8477.189401308588</v>
      </c>
      <c r="L35" s="643">
        <v>4559.903033581219</v>
      </c>
      <c r="M35" s="643">
        <v>3880.2103289407955</v>
      </c>
      <c r="N35" s="643">
        <v>83744.01385425292</v>
      </c>
      <c r="P35" s="634"/>
      <c r="Q35" s="632"/>
      <c r="R35" s="632"/>
      <c r="S35" s="632"/>
      <c r="T35" s="632"/>
      <c r="U35" s="632"/>
      <c r="V35" s="632"/>
      <c r="W35" s="632"/>
      <c r="X35" s="632"/>
    </row>
    <row r="36" spans="1:24" s="152" customFormat="1" ht="12" customHeight="1">
      <c r="A36" s="148" t="s">
        <v>360</v>
      </c>
      <c r="B36" s="640">
        <v>1766.8029926955808</v>
      </c>
      <c r="C36" s="641">
        <v>1586.163759237279</v>
      </c>
      <c r="D36" s="641">
        <v>2881.256496064727</v>
      </c>
      <c r="E36" s="641">
        <v>5425.917657276785</v>
      </c>
      <c r="F36" s="641">
        <v>4643.239396750219</v>
      </c>
      <c r="G36" s="641">
        <v>4044.0950861869637</v>
      </c>
      <c r="H36" s="641">
        <v>3678.286915924346</v>
      </c>
      <c r="I36" s="641">
        <v>3899.7276751724607</v>
      </c>
      <c r="J36" s="641">
        <v>3581.204946054122</v>
      </c>
      <c r="K36" s="641">
        <v>2869.521604881985</v>
      </c>
      <c r="L36" s="641">
        <v>2194.319758167923</v>
      </c>
      <c r="M36" s="641">
        <v>1888.7564152656437</v>
      </c>
      <c r="N36" s="641">
        <v>38459.29270367803</v>
      </c>
      <c r="P36" s="634"/>
      <c r="Q36" s="632"/>
      <c r="R36" s="632"/>
      <c r="S36" s="632"/>
      <c r="T36" s="632"/>
      <c r="U36" s="632"/>
      <c r="V36" s="632"/>
      <c r="W36" s="632"/>
      <c r="X36" s="632"/>
    </row>
    <row r="37" spans="1:24" s="152" customFormat="1" ht="12" customHeight="1">
      <c r="A37" s="148" t="s">
        <v>310</v>
      </c>
      <c r="B37" s="642">
        <v>27084.49344110449</v>
      </c>
      <c r="C37" s="643">
        <v>31829.076141781316</v>
      </c>
      <c r="D37" s="643">
        <v>51954.000618718506</v>
      </c>
      <c r="E37" s="643">
        <v>73938.44318808043</v>
      </c>
      <c r="F37" s="643">
        <v>83781.2649219388</v>
      </c>
      <c r="G37" s="643">
        <v>82927.38762838738</v>
      </c>
      <c r="H37" s="643">
        <v>115830.77513518784</v>
      </c>
      <c r="I37" s="643">
        <v>73213.07179882946</v>
      </c>
      <c r="J37" s="643">
        <v>74297.10972511461</v>
      </c>
      <c r="K37" s="643">
        <v>66401.5691421581</v>
      </c>
      <c r="L37" s="643">
        <v>37975.36875244877</v>
      </c>
      <c r="M37" s="643">
        <v>25213.764363913167</v>
      </c>
      <c r="N37" s="643">
        <v>744446.324857663</v>
      </c>
      <c r="P37" s="634"/>
      <c r="Q37" s="632"/>
      <c r="R37" s="632"/>
      <c r="S37" s="632"/>
      <c r="T37" s="632"/>
      <c r="U37" s="632"/>
      <c r="V37" s="632"/>
      <c r="W37" s="632"/>
      <c r="X37" s="632"/>
    </row>
    <row r="38" spans="1:24" s="48" customFormat="1" ht="12" customHeight="1">
      <c r="A38" s="148" t="s">
        <v>311</v>
      </c>
      <c r="B38" s="640">
        <v>118668.84946386388</v>
      </c>
      <c r="C38" s="641">
        <v>131389.15540124054</v>
      </c>
      <c r="D38" s="641">
        <v>209683.88026886914</v>
      </c>
      <c r="E38" s="641">
        <v>270059.05862048967</v>
      </c>
      <c r="F38" s="641">
        <v>339997.1149455882</v>
      </c>
      <c r="G38" s="641">
        <v>296789.89180257637</v>
      </c>
      <c r="H38" s="641">
        <v>403571.7524939099</v>
      </c>
      <c r="I38" s="641">
        <v>329332.0111628779</v>
      </c>
      <c r="J38" s="641">
        <v>323444.4155486551</v>
      </c>
      <c r="K38" s="641">
        <v>304638.8939353588</v>
      </c>
      <c r="L38" s="641">
        <v>158304.96916251065</v>
      </c>
      <c r="M38" s="641">
        <v>187924.40810804427</v>
      </c>
      <c r="N38" s="641">
        <v>3073804.4009139845</v>
      </c>
      <c r="P38" s="634"/>
      <c r="Q38" s="632"/>
      <c r="R38" s="632"/>
      <c r="S38" s="632"/>
      <c r="T38" s="632"/>
      <c r="U38" s="632"/>
      <c r="V38" s="632"/>
      <c r="W38" s="632"/>
      <c r="X38" s="632"/>
    </row>
    <row r="39" spans="1:24" s="48" customFormat="1" ht="12" customHeight="1">
      <c r="A39" s="148" t="s">
        <v>312</v>
      </c>
      <c r="B39" s="640">
        <v>31185.747286415677</v>
      </c>
      <c r="C39" s="641">
        <v>33290.88418458776</v>
      </c>
      <c r="D39" s="641">
        <v>24524.45904440007</v>
      </c>
      <c r="E39" s="641">
        <v>29188.599725134292</v>
      </c>
      <c r="F39" s="641">
        <v>26495.509208581276</v>
      </c>
      <c r="G39" s="641">
        <v>37100.10973512363</v>
      </c>
      <c r="H39" s="641">
        <v>28922.868245234262</v>
      </c>
      <c r="I39" s="641">
        <v>36565.92264766194</v>
      </c>
      <c r="J39" s="641">
        <v>27387.231564580707</v>
      </c>
      <c r="K39" s="641">
        <v>43353.99357463571</v>
      </c>
      <c r="L39" s="641">
        <v>21584.17119381023</v>
      </c>
      <c r="M39" s="641">
        <v>19824.407085887247</v>
      </c>
      <c r="N39" s="641">
        <v>359423.90349605284</v>
      </c>
      <c r="P39" s="634"/>
      <c r="Q39" s="632"/>
      <c r="R39" s="632"/>
      <c r="S39" s="632"/>
      <c r="T39" s="632"/>
      <c r="U39" s="632"/>
      <c r="V39" s="632"/>
      <c r="W39" s="632"/>
      <c r="X39" s="632"/>
    </row>
    <row r="40" spans="1:168" s="154" customFormat="1" ht="12" customHeight="1">
      <c r="A40" s="150" t="s">
        <v>291</v>
      </c>
      <c r="B40" s="644">
        <v>56927.0438845717</v>
      </c>
      <c r="C40" s="645">
        <v>56208.21306501367</v>
      </c>
      <c r="D40" s="645">
        <v>88522.03228952267</v>
      </c>
      <c r="E40" s="645">
        <v>95832.6482770565</v>
      </c>
      <c r="F40" s="645">
        <v>118814.64337778046</v>
      </c>
      <c r="G40" s="645">
        <v>127606.07724439331</v>
      </c>
      <c r="H40" s="645">
        <v>195613.9039971084</v>
      </c>
      <c r="I40" s="645">
        <v>189604.56873488173</v>
      </c>
      <c r="J40" s="645">
        <v>154438.1601635052</v>
      </c>
      <c r="K40" s="645">
        <v>84324.89409889033</v>
      </c>
      <c r="L40" s="645">
        <v>66666.27427839092</v>
      </c>
      <c r="M40" s="645">
        <v>53219.86463291334</v>
      </c>
      <c r="N40" s="645">
        <v>1287778.3240440283</v>
      </c>
      <c r="O40" s="65"/>
      <c r="P40" s="634"/>
      <c r="Q40" s="632"/>
      <c r="R40" s="632"/>
      <c r="S40" s="632"/>
      <c r="T40" s="632"/>
      <c r="U40" s="632"/>
      <c r="V40" s="632"/>
      <c r="W40" s="632"/>
      <c r="X40" s="632"/>
      <c r="Y40" s="153"/>
      <c r="Z40" s="65"/>
      <c r="AA40" s="65"/>
      <c r="AB40" s="65"/>
      <c r="AC40" s="65"/>
      <c r="AD40" s="65"/>
      <c r="AE40" s="65"/>
      <c r="AF40" s="65"/>
      <c r="AG40" s="65"/>
      <c r="AH40" s="65"/>
      <c r="AI40" s="65"/>
      <c r="AJ40" s="65"/>
      <c r="AK40" s="65"/>
      <c r="AL40" s="65"/>
      <c r="AM40" s="153"/>
      <c r="AN40" s="65"/>
      <c r="AO40" s="65"/>
      <c r="AP40" s="65"/>
      <c r="AQ40" s="65"/>
      <c r="AR40" s="65"/>
      <c r="AS40" s="65"/>
      <c r="AT40" s="65"/>
      <c r="AU40" s="65"/>
      <c r="AV40" s="65"/>
      <c r="AW40" s="65"/>
      <c r="AX40" s="65"/>
      <c r="AY40" s="65"/>
      <c r="AZ40" s="65"/>
      <c r="BA40" s="153"/>
      <c r="BB40" s="65"/>
      <c r="BC40" s="65"/>
      <c r="BD40" s="65"/>
      <c r="BE40" s="65"/>
      <c r="BF40" s="65"/>
      <c r="BG40" s="65"/>
      <c r="BH40" s="65"/>
      <c r="BI40" s="65"/>
      <c r="BJ40" s="65"/>
      <c r="BK40" s="65"/>
      <c r="BL40" s="65"/>
      <c r="BM40" s="65"/>
      <c r="BN40" s="65"/>
      <c r="BO40" s="153"/>
      <c r="BP40" s="65"/>
      <c r="BQ40" s="65"/>
      <c r="BR40" s="65"/>
      <c r="BS40" s="65"/>
      <c r="BT40" s="65"/>
      <c r="BU40" s="65"/>
      <c r="BV40" s="65"/>
      <c r="BW40" s="65"/>
      <c r="BX40" s="65"/>
      <c r="BY40" s="65"/>
      <c r="BZ40" s="65"/>
      <c r="CA40" s="65"/>
      <c r="CB40" s="65"/>
      <c r="CC40" s="153"/>
      <c r="CD40" s="65"/>
      <c r="CE40" s="65"/>
      <c r="CF40" s="65"/>
      <c r="CG40" s="65"/>
      <c r="CH40" s="65"/>
      <c r="CI40" s="65"/>
      <c r="CJ40" s="65"/>
      <c r="CK40" s="65"/>
      <c r="CL40" s="65"/>
      <c r="CM40" s="65"/>
      <c r="CN40" s="65"/>
      <c r="CO40" s="65"/>
      <c r="CP40" s="65"/>
      <c r="CQ40" s="153"/>
      <c r="CR40" s="65"/>
      <c r="CS40" s="65"/>
      <c r="CT40" s="65"/>
      <c r="CU40" s="65"/>
      <c r="CV40" s="65"/>
      <c r="CW40" s="65"/>
      <c r="CX40" s="65"/>
      <c r="CY40" s="65"/>
      <c r="CZ40" s="65"/>
      <c r="DA40" s="65"/>
      <c r="DB40" s="65"/>
      <c r="DC40" s="65"/>
      <c r="DD40" s="65"/>
      <c r="DE40" s="153"/>
      <c r="DF40" s="65"/>
      <c r="DG40" s="65"/>
      <c r="DH40" s="65"/>
      <c r="DI40" s="65"/>
      <c r="DJ40" s="65"/>
      <c r="DK40" s="65"/>
      <c r="DL40" s="65"/>
      <c r="DM40" s="65"/>
      <c r="DN40" s="65"/>
      <c r="DO40" s="65"/>
      <c r="DP40" s="65"/>
      <c r="DQ40" s="65"/>
      <c r="DR40" s="65"/>
      <c r="DS40" s="153"/>
      <c r="DT40" s="65"/>
      <c r="DU40" s="65"/>
      <c r="DV40" s="65"/>
      <c r="DW40" s="65"/>
      <c r="DX40" s="65"/>
      <c r="DY40" s="65"/>
      <c r="DZ40" s="65"/>
      <c r="EA40" s="65"/>
      <c r="EB40" s="65"/>
      <c r="EC40" s="65"/>
      <c r="ED40" s="65"/>
      <c r="EE40" s="65"/>
      <c r="EF40" s="65"/>
      <c r="EG40" s="153"/>
      <c r="EH40" s="65"/>
      <c r="EI40" s="65"/>
      <c r="EJ40" s="65"/>
      <c r="EK40" s="65"/>
      <c r="EL40" s="65"/>
      <c r="EM40" s="65"/>
      <c r="EN40" s="65"/>
      <c r="EO40" s="65"/>
      <c r="EP40" s="65"/>
      <c r="EQ40" s="65"/>
      <c r="ER40" s="65"/>
      <c r="ES40" s="65"/>
      <c r="ET40" s="65"/>
      <c r="EU40" s="153"/>
      <c r="EV40" s="65"/>
      <c r="EW40" s="65"/>
      <c r="EX40" s="65"/>
      <c r="EY40" s="65"/>
      <c r="EZ40" s="65"/>
      <c r="FA40" s="65"/>
      <c r="FB40" s="65"/>
      <c r="FC40" s="65"/>
      <c r="FD40" s="65"/>
      <c r="FE40" s="65"/>
      <c r="FF40" s="65"/>
      <c r="FG40" s="65"/>
      <c r="FH40" s="65"/>
      <c r="FI40" s="153"/>
      <c r="FJ40" s="65"/>
      <c r="FK40" s="65"/>
      <c r="FL40" s="65"/>
    </row>
    <row r="41" spans="1:24" s="128" customFormat="1" ht="12" customHeight="1">
      <c r="A41" s="42" t="s">
        <v>393</v>
      </c>
      <c r="B41" s="638">
        <v>455432.63647578505</v>
      </c>
      <c r="C41" s="639">
        <v>405467.0962483067</v>
      </c>
      <c r="D41" s="639">
        <v>715338.1501894714</v>
      </c>
      <c r="E41" s="639">
        <v>860194.8838413928</v>
      </c>
      <c r="F41" s="639">
        <v>1307228.2659045188</v>
      </c>
      <c r="G41" s="639">
        <v>1540100.4291562191</v>
      </c>
      <c r="H41" s="639">
        <v>1624472.410947254</v>
      </c>
      <c r="I41" s="639">
        <v>1171979.0646552802</v>
      </c>
      <c r="J41" s="639">
        <v>1385078.3349297661</v>
      </c>
      <c r="K41" s="639">
        <v>1100655.214493721</v>
      </c>
      <c r="L41" s="639">
        <v>588160.0257892208</v>
      </c>
      <c r="M41" s="639">
        <v>584435.4297430104</v>
      </c>
      <c r="N41" s="639">
        <v>11738541.942373946</v>
      </c>
      <c r="P41" s="633"/>
      <c r="Q41" s="632"/>
      <c r="R41" s="632"/>
      <c r="S41" s="632"/>
      <c r="T41" s="632"/>
      <c r="U41" s="632"/>
      <c r="V41" s="632"/>
      <c r="W41" s="632"/>
      <c r="X41" s="632"/>
    </row>
    <row r="42" spans="1:24" s="48" customFormat="1" ht="12" customHeight="1">
      <c r="A42" s="148" t="s">
        <v>313</v>
      </c>
      <c r="B42" s="640">
        <v>30212.027737343025</v>
      </c>
      <c r="C42" s="641">
        <v>33447.94185050872</v>
      </c>
      <c r="D42" s="641">
        <v>60330.46784805499</v>
      </c>
      <c r="E42" s="641">
        <v>74673.84845890233</v>
      </c>
      <c r="F42" s="641">
        <v>133056.45716194453</v>
      </c>
      <c r="G42" s="641">
        <v>133946.74318318814</v>
      </c>
      <c r="H42" s="641">
        <v>161981.98349482074</v>
      </c>
      <c r="I42" s="641">
        <v>132687.1276041528</v>
      </c>
      <c r="J42" s="641">
        <v>175308.75641895097</v>
      </c>
      <c r="K42" s="641">
        <v>107158.29468000373</v>
      </c>
      <c r="L42" s="641">
        <v>48789.960771432525</v>
      </c>
      <c r="M42" s="641">
        <v>36100.02955644939</v>
      </c>
      <c r="N42" s="641">
        <v>1127693.638765752</v>
      </c>
      <c r="P42" s="634"/>
      <c r="Q42" s="632"/>
      <c r="R42" s="632"/>
      <c r="S42" s="632"/>
      <c r="T42" s="632"/>
      <c r="U42" s="632"/>
      <c r="V42" s="632"/>
      <c r="W42" s="632"/>
      <c r="X42" s="632"/>
    </row>
    <row r="43" spans="1:24" s="48" customFormat="1" ht="12" customHeight="1">
      <c r="A43" s="148" t="s">
        <v>0</v>
      </c>
      <c r="B43" s="640">
        <v>242163.4500629438</v>
      </c>
      <c r="C43" s="641">
        <v>228421.70544255638</v>
      </c>
      <c r="D43" s="641">
        <v>480721.37588861556</v>
      </c>
      <c r="E43" s="641">
        <v>557835.9015175073</v>
      </c>
      <c r="F43" s="641">
        <v>849218.6404529406</v>
      </c>
      <c r="G43" s="641">
        <v>1105039.1124428944</v>
      </c>
      <c r="H43" s="641">
        <v>1065093.928928461</v>
      </c>
      <c r="I43" s="641">
        <v>777300.1181153915</v>
      </c>
      <c r="J43" s="641">
        <v>926735.7672098759</v>
      </c>
      <c r="K43" s="641">
        <v>713732.333043283</v>
      </c>
      <c r="L43" s="641">
        <v>389099.8080823318</v>
      </c>
      <c r="M43" s="641">
        <v>382051.1803452101</v>
      </c>
      <c r="N43" s="641">
        <v>7717413.321532011</v>
      </c>
      <c r="P43" s="634"/>
      <c r="Q43" s="632"/>
      <c r="R43" s="632"/>
      <c r="S43" s="632"/>
      <c r="T43" s="632"/>
      <c r="U43" s="632"/>
      <c r="V43" s="632"/>
      <c r="W43" s="632"/>
      <c r="X43" s="632"/>
    </row>
    <row r="44" spans="1:168" s="154" customFormat="1" ht="12" customHeight="1">
      <c r="A44" s="155" t="s">
        <v>394</v>
      </c>
      <c r="B44" s="644">
        <v>183057.15867549827</v>
      </c>
      <c r="C44" s="645">
        <v>143597.44895524153</v>
      </c>
      <c r="D44" s="645">
        <v>174286.3064528008</v>
      </c>
      <c r="E44" s="645">
        <v>227685.13386498328</v>
      </c>
      <c r="F44" s="645">
        <v>324953.1682896337</v>
      </c>
      <c r="G44" s="645">
        <v>301114.57353013667</v>
      </c>
      <c r="H44" s="645">
        <v>397396.4985239722</v>
      </c>
      <c r="I44" s="645">
        <v>261991.81893573585</v>
      </c>
      <c r="J44" s="645">
        <v>283033.8113009393</v>
      </c>
      <c r="K44" s="645">
        <v>279764.5867704343</v>
      </c>
      <c r="L44" s="645">
        <v>150270.25693545656</v>
      </c>
      <c r="M44" s="645">
        <v>166284.21984135095</v>
      </c>
      <c r="N44" s="645">
        <v>2893434.9820761834</v>
      </c>
      <c r="O44" s="65"/>
      <c r="P44" s="634"/>
      <c r="Q44" s="632"/>
      <c r="R44" s="632"/>
      <c r="S44" s="632"/>
      <c r="T44" s="632"/>
      <c r="U44" s="632"/>
      <c r="V44" s="632"/>
      <c r="W44" s="632"/>
      <c r="X44" s="632"/>
      <c r="Y44" s="153"/>
      <c r="Z44" s="65"/>
      <c r="AA44" s="65"/>
      <c r="AB44" s="65"/>
      <c r="AC44" s="65"/>
      <c r="AD44" s="65"/>
      <c r="AE44" s="65"/>
      <c r="AF44" s="65"/>
      <c r="AG44" s="65"/>
      <c r="AH44" s="65"/>
      <c r="AI44" s="65"/>
      <c r="AJ44" s="65"/>
      <c r="AK44" s="65"/>
      <c r="AL44" s="65"/>
      <c r="AM44" s="153"/>
      <c r="AN44" s="65"/>
      <c r="AO44" s="65"/>
      <c r="AP44" s="65"/>
      <c r="AQ44" s="65"/>
      <c r="AR44" s="65"/>
      <c r="AS44" s="65"/>
      <c r="AT44" s="65"/>
      <c r="AU44" s="65"/>
      <c r="AV44" s="65"/>
      <c r="AW44" s="65"/>
      <c r="AX44" s="65"/>
      <c r="AY44" s="65"/>
      <c r="AZ44" s="65"/>
      <c r="BA44" s="153"/>
      <c r="BB44" s="65"/>
      <c r="BC44" s="65"/>
      <c r="BD44" s="65"/>
      <c r="BE44" s="65"/>
      <c r="BF44" s="65"/>
      <c r="BG44" s="65"/>
      <c r="BH44" s="65"/>
      <c r="BI44" s="65"/>
      <c r="BJ44" s="65"/>
      <c r="BK44" s="65"/>
      <c r="BL44" s="65"/>
      <c r="BM44" s="65"/>
      <c r="BN44" s="65"/>
      <c r="BO44" s="153"/>
      <c r="BP44" s="65"/>
      <c r="BQ44" s="65"/>
      <c r="BR44" s="65"/>
      <c r="BS44" s="65"/>
      <c r="BT44" s="65"/>
      <c r="BU44" s="65"/>
      <c r="BV44" s="65"/>
      <c r="BW44" s="65"/>
      <c r="BX44" s="65"/>
      <c r="BY44" s="65"/>
      <c r="BZ44" s="65"/>
      <c r="CA44" s="65"/>
      <c r="CB44" s="65"/>
      <c r="CC44" s="153"/>
      <c r="CD44" s="65"/>
      <c r="CE44" s="65"/>
      <c r="CF44" s="65"/>
      <c r="CG44" s="65"/>
      <c r="CH44" s="65"/>
      <c r="CI44" s="65"/>
      <c r="CJ44" s="65"/>
      <c r="CK44" s="65"/>
      <c r="CL44" s="65"/>
      <c r="CM44" s="65"/>
      <c r="CN44" s="65"/>
      <c r="CO44" s="65"/>
      <c r="CP44" s="65"/>
      <c r="CQ44" s="153"/>
      <c r="CR44" s="65"/>
      <c r="CS44" s="65"/>
      <c r="CT44" s="65"/>
      <c r="CU44" s="65"/>
      <c r="CV44" s="65"/>
      <c r="CW44" s="65"/>
      <c r="CX44" s="65"/>
      <c r="CY44" s="65"/>
      <c r="CZ44" s="65"/>
      <c r="DA44" s="65"/>
      <c r="DB44" s="65"/>
      <c r="DC44" s="65"/>
      <c r="DD44" s="65"/>
      <c r="DE44" s="153"/>
      <c r="DF44" s="65"/>
      <c r="DG44" s="65"/>
      <c r="DH44" s="65"/>
      <c r="DI44" s="65"/>
      <c r="DJ44" s="65"/>
      <c r="DK44" s="65"/>
      <c r="DL44" s="65"/>
      <c r="DM44" s="65"/>
      <c r="DN44" s="65"/>
      <c r="DO44" s="65"/>
      <c r="DP44" s="65"/>
      <c r="DQ44" s="65"/>
      <c r="DR44" s="65"/>
      <c r="DS44" s="153"/>
      <c r="DT44" s="65"/>
      <c r="DU44" s="65"/>
      <c r="DV44" s="65"/>
      <c r="DW44" s="65"/>
      <c r="DX44" s="65"/>
      <c r="DY44" s="65"/>
      <c r="DZ44" s="65"/>
      <c r="EA44" s="65"/>
      <c r="EB44" s="65"/>
      <c r="EC44" s="65"/>
      <c r="ED44" s="65"/>
      <c r="EE44" s="65"/>
      <c r="EF44" s="65"/>
      <c r="EG44" s="153"/>
      <c r="EH44" s="65"/>
      <c r="EI44" s="65"/>
      <c r="EJ44" s="65"/>
      <c r="EK44" s="65"/>
      <c r="EL44" s="65"/>
      <c r="EM44" s="65"/>
      <c r="EN44" s="65"/>
      <c r="EO44" s="65"/>
      <c r="EP44" s="65"/>
      <c r="EQ44" s="65"/>
      <c r="ER44" s="65"/>
      <c r="ES44" s="65"/>
      <c r="ET44" s="65"/>
      <c r="EU44" s="153"/>
      <c r="EV44" s="65"/>
      <c r="EW44" s="65"/>
      <c r="EX44" s="65"/>
      <c r="EY44" s="65"/>
      <c r="EZ44" s="65"/>
      <c r="FA44" s="65"/>
      <c r="FB44" s="65"/>
      <c r="FC44" s="65"/>
      <c r="FD44" s="65"/>
      <c r="FE44" s="65"/>
      <c r="FF44" s="65"/>
      <c r="FG44" s="65"/>
      <c r="FH44" s="65"/>
      <c r="FI44" s="153"/>
      <c r="FJ44" s="65"/>
      <c r="FK44" s="65"/>
      <c r="FL44" s="65"/>
    </row>
    <row r="45" spans="1:24" s="45" customFormat="1" ht="12" customHeight="1">
      <c r="A45" s="42" t="s">
        <v>314</v>
      </c>
      <c r="B45" s="638">
        <v>528300.8527721394</v>
      </c>
      <c r="C45" s="639">
        <v>529502.30518373</v>
      </c>
      <c r="D45" s="639">
        <v>698552.0840731021</v>
      </c>
      <c r="E45" s="639">
        <v>747723.8513207018</v>
      </c>
      <c r="F45" s="639">
        <v>984897.3239949013</v>
      </c>
      <c r="G45" s="639">
        <v>1165306.425364036</v>
      </c>
      <c r="H45" s="639">
        <v>1271782.9528155446</v>
      </c>
      <c r="I45" s="639">
        <v>1344969.281180975</v>
      </c>
      <c r="J45" s="639">
        <v>1020882.3995905506</v>
      </c>
      <c r="K45" s="639">
        <v>958461.0251298782</v>
      </c>
      <c r="L45" s="639">
        <v>605856.3333930415</v>
      </c>
      <c r="M45" s="639">
        <v>701985.0244997453</v>
      </c>
      <c r="N45" s="639">
        <v>10558219.859318346</v>
      </c>
      <c r="P45" s="633"/>
      <c r="Q45" s="632"/>
      <c r="R45" s="632"/>
      <c r="S45" s="632"/>
      <c r="T45" s="632"/>
      <c r="U45" s="632"/>
      <c r="V45" s="632"/>
      <c r="W45" s="632"/>
      <c r="X45" s="632"/>
    </row>
    <row r="46" spans="1:24" s="152" customFormat="1" ht="12" customHeight="1">
      <c r="A46" s="148" t="s">
        <v>362</v>
      </c>
      <c r="B46" s="640">
        <v>63800.18222127003</v>
      </c>
      <c r="C46" s="641">
        <v>26295.94447034298</v>
      </c>
      <c r="D46" s="641">
        <v>35933.069938312015</v>
      </c>
      <c r="E46" s="641">
        <v>82819.76924639205</v>
      </c>
      <c r="F46" s="641">
        <v>128642.50158809935</v>
      </c>
      <c r="G46" s="641">
        <v>165291.35718001827</v>
      </c>
      <c r="H46" s="641">
        <v>209464.21864044506</v>
      </c>
      <c r="I46" s="641">
        <v>126983.476617622</v>
      </c>
      <c r="J46" s="641">
        <v>172022.14837905185</v>
      </c>
      <c r="K46" s="641">
        <v>97973.64093628708</v>
      </c>
      <c r="L46" s="641">
        <v>35395.779196548305</v>
      </c>
      <c r="M46" s="641">
        <v>57887.345822639036</v>
      </c>
      <c r="N46" s="641">
        <v>1202509.434237028</v>
      </c>
      <c r="P46" s="634"/>
      <c r="Q46" s="632"/>
      <c r="R46" s="632"/>
      <c r="S46" s="632"/>
      <c r="T46" s="632"/>
      <c r="U46" s="632"/>
      <c r="V46" s="632"/>
      <c r="W46" s="632"/>
      <c r="X46" s="632"/>
    </row>
    <row r="47" spans="1:24" s="152" customFormat="1" ht="12" customHeight="1">
      <c r="A47" s="148" t="s">
        <v>352</v>
      </c>
      <c r="B47" s="640">
        <v>81596.70711266977</v>
      </c>
      <c r="C47" s="641">
        <v>114848.71845188043</v>
      </c>
      <c r="D47" s="641">
        <v>115819.59543440043</v>
      </c>
      <c r="E47" s="641">
        <v>160815.6224045365</v>
      </c>
      <c r="F47" s="641">
        <v>225816.5968489943</v>
      </c>
      <c r="G47" s="641">
        <v>247523.63349394582</v>
      </c>
      <c r="H47" s="641">
        <v>346095.21560270304</v>
      </c>
      <c r="I47" s="641">
        <v>305671.2466823019</v>
      </c>
      <c r="J47" s="641">
        <v>210990.4389501496</v>
      </c>
      <c r="K47" s="641">
        <v>241047.87252922973</v>
      </c>
      <c r="L47" s="641">
        <v>146538.76983336124</v>
      </c>
      <c r="M47" s="641">
        <v>152471.52657060762</v>
      </c>
      <c r="N47" s="641">
        <v>2349235.94391478</v>
      </c>
      <c r="P47" s="634"/>
      <c r="Q47" s="632"/>
      <c r="R47" s="632"/>
      <c r="S47" s="632"/>
      <c r="T47" s="632"/>
      <c r="U47" s="632"/>
      <c r="V47" s="632"/>
      <c r="W47" s="632"/>
      <c r="X47" s="632"/>
    </row>
    <row r="48" spans="1:24" s="48" customFormat="1" ht="12" customHeight="1">
      <c r="A48" s="148" t="s">
        <v>315</v>
      </c>
      <c r="B48" s="640">
        <v>164906.08392444224</v>
      </c>
      <c r="C48" s="641">
        <v>187687.4900418816</v>
      </c>
      <c r="D48" s="641">
        <v>242369.0509199717</v>
      </c>
      <c r="E48" s="641">
        <v>156660.97035491877</v>
      </c>
      <c r="F48" s="641">
        <v>198111.25311643342</v>
      </c>
      <c r="G48" s="641">
        <v>224766.73788032157</v>
      </c>
      <c r="H48" s="641">
        <v>250351.28203196518</v>
      </c>
      <c r="I48" s="641">
        <v>249273.32521386354</v>
      </c>
      <c r="J48" s="641">
        <v>224921.6381514237</v>
      </c>
      <c r="K48" s="641">
        <v>223836.56033123643</v>
      </c>
      <c r="L48" s="641">
        <v>171655.81279053268</v>
      </c>
      <c r="M48" s="641">
        <v>187066.05131281895</v>
      </c>
      <c r="N48" s="641">
        <v>2481606.25606981</v>
      </c>
      <c r="P48" s="634"/>
      <c r="Q48" s="632"/>
      <c r="R48" s="632"/>
      <c r="S48" s="632"/>
      <c r="T48" s="632"/>
      <c r="U48" s="632"/>
      <c r="V48" s="632"/>
      <c r="W48" s="632"/>
      <c r="X48" s="632"/>
    </row>
    <row r="49" spans="1:24" s="48" customFormat="1" ht="12" customHeight="1">
      <c r="A49" s="148" t="s">
        <v>489</v>
      </c>
      <c r="B49" s="640">
        <v>99084.76162332924</v>
      </c>
      <c r="C49" s="641">
        <v>84244.65211029323</v>
      </c>
      <c r="D49" s="641">
        <v>129912.72487372445</v>
      </c>
      <c r="E49" s="641">
        <v>120478.27869785973</v>
      </c>
      <c r="F49" s="641">
        <v>125396.1651767985</v>
      </c>
      <c r="G49" s="641">
        <v>214862.97750731112</v>
      </c>
      <c r="H49" s="641">
        <v>177062.97126790992</v>
      </c>
      <c r="I49" s="641">
        <v>405244.82691373385</v>
      </c>
      <c r="J49" s="641">
        <v>183962.87596842763</v>
      </c>
      <c r="K49" s="641">
        <v>172110.16798083304</v>
      </c>
      <c r="L49" s="641">
        <v>107493.45837631129</v>
      </c>
      <c r="M49" s="641">
        <v>123864.21202067379</v>
      </c>
      <c r="N49" s="641">
        <v>1943718.0725172057</v>
      </c>
      <c r="P49" s="634"/>
      <c r="Q49" s="632"/>
      <c r="R49" s="632"/>
      <c r="S49" s="632"/>
      <c r="T49" s="632"/>
      <c r="U49" s="632"/>
      <c r="V49" s="632"/>
      <c r="W49" s="632"/>
      <c r="X49" s="632"/>
    </row>
    <row r="50" spans="1:168" s="154" customFormat="1" ht="12" customHeight="1">
      <c r="A50" s="155" t="s">
        <v>361</v>
      </c>
      <c r="B50" s="644">
        <v>118913.11789042813</v>
      </c>
      <c r="C50" s="645">
        <v>116425.5001093317</v>
      </c>
      <c r="D50" s="645">
        <v>174517.64290669357</v>
      </c>
      <c r="E50" s="645">
        <v>226949.21061699474</v>
      </c>
      <c r="F50" s="645">
        <v>306930.80726457573</v>
      </c>
      <c r="G50" s="645">
        <v>312861.7193024393</v>
      </c>
      <c r="H50" s="645">
        <v>288809.2652725213</v>
      </c>
      <c r="I50" s="645">
        <v>257796.40575345373</v>
      </c>
      <c r="J50" s="645">
        <v>228985.29814149786</v>
      </c>
      <c r="K50" s="645">
        <v>223492.78335229182</v>
      </c>
      <c r="L50" s="645">
        <v>144772.51319628806</v>
      </c>
      <c r="M50" s="645">
        <v>180695.888773006</v>
      </c>
      <c r="N50" s="645">
        <v>2581150.152579522</v>
      </c>
      <c r="O50" s="65"/>
      <c r="P50" s="634"/>
      <c r="Q50" s="632"/>
      <c r="R50" s="632"/>
      <c r="S50" s="632"/>
      <c r="T50" s="632"/>
      <c r="U50" s="632"/>
      <c r="V50" s="632"/>
      <c r="W50" s="632"/>
      <c r="X50" s="632"/>
      <c r="Y50" s="153"/>
      <c r="Z50" s="65"/>
      <c r="AA50" s="65"/>
      <c r="AB50" s="65"/>
      <c r="AC50" s="65"/>
      <c r="AD50" s="65"/>
      <c r="AE50" s="65"/>
      <c r="AF50" s="65"/>
      <c r="AG50" s="65"/>
      <c r="AH50" s="65"/>
      <c r="AI50" s="65"/>
      <c r="AJ50" s="65"/>
      <c r="AK50" s="65"/>
      <c r="AL50" s="65"/>
      <c r="AM50" s="153"/>
      <c r="AN50" s="65"/>
      <c r="AO50" s="65"/>
      <c r="AP50" s="65"/>
      <c r="AQ50" s="65"/>
      <c r="AR50" s="65"/>
      <c r="AS50" s="65"/>
      <c r="AT50" s="65"/>
      <c r="AU50" s="65"/>
      <c r="AV50" s="65"/>
      <c r="AW50" s="65"/>
      <c r="AX50" s="65"/>
      <c r="AY50" s="65"/>
      <c r="AZ50" s="65"/>
      <c r="BA50" s="153"/>
      <c r="BB50" s="65"/>
      <c r="BC50" s="65"/>
      <c r="BD50" s="65"/>
      <c r="BE50" s="65"/>
      <c r="BF50" s="65"/>
      <c r="BG50" s="65"/>
      <c r="BH50" s="65"/>
      <c r="BI50" s="65"/>
      <c r="BJ50" s="65"/>
      <c r="BK50" s="65"/>
      <c r="BL50" s="65"/>
      <c r="BM50" s="65"/>
      <c r="BN50" s="65"/>
      <c r="BO50" s="153"/>
      <c r="BP50" s="65"/>
      <c r="BQ50" s="65"/>
      <c r="BR50" s="65"/>
      <c r="BS50" s="65"/>
      <c r="BT50" s="65"/>
      <c r="BU50" s="65"/>
      <c r="BV50" s="65"/>
      <c r="BW50" s="65"/>
      <c r="BX50" s="65"/>
      <c r="BY50" s="65"/>
      <c r="BZ50" s="65"/>
      <c r="CA50" s="65"/>
      <c r="CB50" s="65"/>
      <c r="CC50" s="153"/>
      <c r="CD50" s="65"/>
      <c r="CE50" s="65"/>
      <c r="CF50" s="65"/>
      <c r="CG50" s="65"/>
      <c r="CH50" s="65"/>
      <c r="CI50" s="65"/>
      <c r="CJ50" s="65"/>
      <c r="CK50" s="65"/>
      <c r="CL50" s="65"/>
      <c r="CM50" s="65"/>
      <c r="CN50" s="65"/>
      <c r="CO50" s="65"/>
      <c r="CP50" s="65"/>
      <c r="CQ50" s="153"/>
      <c r="CR50" s="65"/>
      <c r="CS50" s="65"/>
      <c r="CT50" s="65"/>
      <c r="CU50" s="65"/>
      <c r="CV50" s="65"/>
      <c r="CW50" s="65"/>
      <c r="CX50" s="65"/>
      <c r="CY50" s="65"/>
      <c r="CZ50" s="65"/>
      <c r="DA50" s="65"/>
      <c r="DB50" s="65"/>
      <c r="DC50" s="65"/>
      <c r="DD50" s="65"/>
      <c r="DE50" s="153"/>
      <c r="DF50" s="65"/>
      <c r="DG50" s="65"/>
      <c r="DH50" s="65"/>
      <c r="DI50" s="65"/>
      <c r="DJ50" s="65"/>
      <c r="DK50" s="65"/>
      <c r="DL50" s="65"/>
      <c r="DM50" s="65"/>
      <c r="DN50" s="65"/>
      <c r="DO50" s="65"/>
      <c r="DP50" s="65"/>
      <c r="DQ50" s="65"/>
      <c r="DR50" s="65"/>
      <c r="DS50" s="153"/>
      <c r="DT50" s="65"/>
      <c r="DU50" s="65"/>
      <c r="DV50" s="65"/>
      <c r="DW50" s="65"/>
      <c r="DX50" s="65"/>
      <c r="DY50" s="65"/>
      <c r="DZ50" s="65"/>
      <c r="EA50" s="65"/>
      <c r="EB50" s="65"/>
      <c r="EC50" s="65"/>
      <c r="ED50" s="65"/>
      <c r="EE50" s="65"/>
      <c r="EF50" s="65"/>
      <c r="EG50" s="153"/>
      <c r="EH50" s="65"/>
      <c r="EI50" s="65"/>
      <c r="EJ50" s="65"/>
      <c r="EK50" s="65"/>
      <c r="EL50" s="65"/>
      <c r="EM50" s="65"/>
      <c r="EN50" s="65"/>
      <c r="EO50" s="65"/>
      <c r="EP50" s="65"/>
      <c r="EQ50" s="65"/>
      <c r="ER50" s="65"/>
      <c r="ES50" s="65"/>
      <c r="ET50" s="65"/>
      <c r="EU50" s="153"/>
      <c r="EV50" s="65"/>
      <c r="EW50" s="65"/>
      <c r="EX50" s="65"/>
      <c r="EY50" s="65"/>
      <c r="EZ50" s="65"/>
      <c r="FA50" s="65"/>
      <c r="FB50" s="65"/>
      <c r="FC50" s="65"/>
      <c r="FD50" s="65"/>
      <c r="FE50" s="65"/>
      <c r="FF50" s="65"/>
      <c r="FG50" s="65"/>
      <c r="FH50" s="65"/>
      <c r="FI50" s="153"/>
      <c r="FJ50" s="65"/>
      <c r="FK50" s="65"/>
      <c r="FL50" s="65"/>
    </row>
    <row r="51" spans="1:24" s="3" customFormat="1" ht="12" customHeight="1">
      <c r="A51" s="42" t="s">
        <v>316</v>
      </c>
      <c r="B51" s="638">
        <v>96120.08842749445</v>
      </c>
      <c r="C51" s="639">
        <v>83411.44432792618</v>
      </c>
      <c r="D51" s="639">
        <v>95928.95762551473</v>
      </c>
      <c r="E51" s="639">
        <v>104208.36380429934</v>
      </c>
      <c r="F51" s="639">
        <v>107490.64577616614</v>
      </c>
      <c r="G51" s="639">
        <v>138312.50705258394</v>
      </c>
      <c r="H51" s="639">
        <v>117373.73649510549</v>
      </c>
      <c r="I51" s="639">
        <v>140699.44859521155</v>
      </c>
      <c r="J51" s="639">
        <v>123873.19530465777</v>
      </c>
      <c r="K51" s="639">
        <v>119051.02107683569</v>
      </c>
      <c r="L51" s="639">
        <v>125825.4188186752</v>
      </c>
      <c r="M51" s="639">
        <v>129798.43221553734</v>
      </c>
      <c r="N51" s="639">
        <v>1382093.2595200078</v>
      </c>
      <c r="P51" s="633"/>
      <c r="Q51" s="632"/>
      <c r="R51" s="632"/>
      <c r="S51" s="632"/>
      <c r="T51" s="632"/>
      <c r="U51" s="632"/>
      <c r="V51" s="632"/>
      <c r="W51" s="632"/>
      <c r="X51" s="632"/>
    </row>
    <row r="52" spans="1:24" s="48" customFormat="1" ht="12" customHeight="1">
      <c r="A52" s="149" t="s">
        <v>401</v>
      </c>
      <c r="B52" s="642">
        <v>47065.54770476413</v>
      </c>
      <c r="C52" s="643">
        <v>39527.95417312053</v>
      </c>
      <c r="D52" s="643">
        <v>41642.3649721725</v>
      </c>
      <c r="E52" s="643">
        <v>44690.90788148929</v>
      </c>
      <c r="F52" s="643">
        <v>39416.9584481177</v>
      </c>
      <c r="G52" s="643">
        <v>46491.272656491834</v>
      </c>
      <c r="H52" s="643">
        <v>32911.292782090815</v>
      </c>
      <c r="I52" s="643">
        <v>47383.3971212287</v>
      </c>
      <c r="J52" s="643">
        <v>44874.92408695044</v>
      </c>
      <c r="K52" s="643">
        <v>49229.85307638917</v>
      </c>
      <c r="L52" s="643">
        <v>61295.988814656404</v>
      </c>
      <c r="M52" s="643">
        <v>56328.82122082304</v>
      </c>
      <c r="N52" s="643">
        <v>550859.2829382946</v>
      </c>
      <c r="P52" s="634"/>
      <c r="Q52" s="632"/>
      <c r="R52" s="632"/>
      <c r="S52" s="632"/>
      <c r="T52" s="632"/>
      <c r="U52" s="632"/>
      <c r="V52" s="632"/>
      <c r="W52" s="632"/>
      <c r="X52" s="632"/>
    </row>
    <row r="53" spans="1:24" s="3" customFormat="1" ht="12" customHeight="1">
      <c r="A53" s="149" t="s">
        <v>402</v>
      </c>
      <c r="B53" s="642">
        <v>49054.540722730315</v>
      </c>
      <c r="C53" s="643">
        <v>43883.49015480564</v>
      </c>
      <c r="D53" s="643">
        <v>54286.592653342224</v>
      </c>
      <c r="E53" s="643">
        <v>59517.45592281005</v>
      </c>
      <c r="F53" s="643">
        <v>68073.68732804844</v>
      </c>
      <c r="G53" s="643">
        <v>91821.23439609211</v>
      </c>
      <c r="H53" s="643">
        <v>84462.44371301467</v>
      </c>
      <c r="I53" s="643">
        <v>93316.05147398284</v>
      </c>
      <c r="J53" s="643">
        <v>78998.27121770733</v>
      </c>
      <c r="K53" s="643">
        <v>69821.16800044653</v>
      </c>
      <c r="L53" s="643">
        <v>64529.430004018795</v>
      </c>
      <c r="M53" s="643">
        <v>73469.6109947143</v>
      </c>
      <c r="N53" s="643">
        <v>831233.9765817133</v>
      </c>
      <c r="P53" s="634"/>
      <c r="Q53" s="632"/>
      <c r="R53" s="632"/>
      <c r="S53" s="632"/>
      <c r="T53" s="632"/>
      <c r="U53" s="632"/>
      <c r="V53" s="632"/>
      <c r="W53" s="632"/>
      <c r="X53" s="632"/>
    </row>
    <row r="54" spans="1:24" s="41" customFormat="1" ht="12" customHeight="1">
      <c r="A54" s="480" t="s">
        <v>8</v>
      </c>
      <c r="B54" s="60">
        <f>SUM(B5:B6)</f>
        <v>10982495.70415743</v>
      </c>
      <c r="C54" s="60">
        <f aca="true" t="shared" si="0" ref="C54:N54">SUM(C5:C6)</f>
        <v>11757813.576183695</v>
      </c>
      <c r="D54" s="60">
        <f t="shared" si="0"/>
        <v>15076881.899929099</v>
      </c>
      <c r="E54" s="61">
        <f t="shared" si="0"/>
        <v>15446336.622980911</v>
      </c>
      <c r="F54" s="60">
        <f t="shared" si="0"/>
        <v>18710466.00342664</v>
      </c>
      <c r="G54" s="61">
        <f t="shared" si="0"/>
        <v>19543884.920930997</v>
      </c>
      <c r="H54" s="60">
        <f t="shared" si="0"/>
        <v>21974724.52495195</v>
      </c>
      <c r="I54" s="61">
        <f t="shared" si="0"/>
        <v>23828019.230261117</v>
      </c>
      <c r="J54" s="60">
        <f t="shared" si="0"/>
        <v>19028626.12100389</v>
      </c>
      <c r="K54" s="61">
        <f t="shared" si="0"/>
        <v>16433410.558452621</v>
      </c>
      <c r="L54" s="60">
        <f t="shared" si="0"/>
        <v>12506536.917390153</v>
      </c>
      <c r="M54" s="61">
        <f t="shared" si="0"/>
        <v>12588668.359209774</v>
      </c>
      <c r="N54" s="60">
        <f t="shared" si="0"/>
        <v>197877864.4388783</v>
      </c>
      <c r="P54" s="633"/>
      <c r="Q54" s="632"/>
      <c r="R54" s="632"/>
      <c r="S54" s="632"/>
      <c r="T54" s="632"/>
      <c r="U54" s="632"/>
      <c r="V54" s="632"/>
      <c r="W54" s="632"/>
      <c r="X54" s="632"/>
    </row>
    <row r="55" s="3" customFormat="1" ht="14.25" customHeight="1">
      <c r="A55" s="710" t="s">
        <v>411</v>
      </c>
    </row>
    <row r="56" spans="2:14" s="3" customFormat="1" ht="10.5" customHeight="1">
      <c r="B56" s="636"/>
      <c r="C56" s="636"/>
      <c r="D56" s="636"/>
      <c r="E56" s="636"/>
      <c r="F56" s="636"/>
      <c r="G56" s="636"/>
      <c r="H56" s="636"/>
      <c r="I56" s="636"/>
      <c r="J56" s="636"/>
      <c r="K56" s="636"/>
      <c r="L56" s="636"/>
      <c r="M56" s="636"/>
      <c r="N56" s="636"/>
    </row>
    <row r="57" s="3" customFormat="1" ht="10.5" customHeight="1"/>
    <row r="58" spans="1:14" s="3" customFormat="1" ht="10.5" customHeight="1">
      <c r="A58" s="4"/>
      <c r="B58" s="33"/>
      <c r="C58" s="33"/>
      <c r="D58" s="33"/>
      <c r="E58" s="33"/>
      <c r="F58" s="33"/>
      <c r="G58" s="33"/>
      <c r="H58" s="33"/>
      <c r="I58" s="33"/>
      <c r="J58" s="33"/>
      <c r="K58" s="33"/>
      <c r="L58" s="33"/>
      <c r="M58" s="33"/>
      <c r="N58" s="33"/>
    </row>
    <row r="59" spans="2:14" s="3" customFormat="1" ht="10.5" customHeight="1">
      <c r="B59" s="857"/>
      <c r="C59" s="857"/>
      <c r="D59" s="857"/>
      <c r="E59" s="857"/>
      <c r="F59" s="857"/>
      <c r="G59" s="857"/>
      <c r="H59" s="857"/>
      <c r="I59" s="857"/>
      <c r="J59" s="857"/>
      <c r="K59" s="857"/>
      <c r="L59" s="857"/>
      <c r="M59" s="857"/>
      <c r="N59" s="857"/>
    </row>
    <row r="60" spans="2:14" ht="10.5" customHeight="1">
      <c r="B60" s="858"/>
      <c r="C60" s="858"/>
      <c r="D60" s="858"/>
      <c r="E60" s="858"/>
      <c r="F60" s="858"/>
      <c r="G60" s="858"/>
      <c r="H60" s="858"/>
      <c r="I60" s="858"/>
      <c r="J60" s="858"/>
      <c r="K60" s="858"/>
      <c r="L60" s="858"/>
      <c r="M60" s="858"/>
      <c r="N60" s="858"/>
    </row>
    <row r="61" spans="1:14" s="3" customFormat="1" ht="10.5" customHeight="1">
      <c r="A61" s="4"/>
      <c r="B61" s="33"/>
      <c r="C61" s="33"/>
      <c r="D61" s="33"/>
      <c r="E61" s="33"/>
      <c r="F61" s="33"/>
      <c r="G61" s="33"/>
      <c r="H61" s="33"/>
      <c r="I61" s="33"/>
      <c r="J61" s="33"/>
      <c r="K61" s="33"/>
      <c r="L61" s="33"/>
      <c r="M61" s="33"/>
      <c r="N61" s="33"/>
    </row>
    <row r="62" spans="1:14" s="3" customFormat="1" ht="10.5" customHeight="1">
      <c r="A62" s="4"/>
      <c r="B62" s="33"/>
      <c r="C62" s="33"/>
      <c r="D62" s="33"/>
      <c r="E62" s="33"/>
      <c r="F62" s="33"/>
      <c r="G62" s="33"/>
      <c r="H62" s="33"/>
      <c r="I62" s="33"/>
      <c r="J62" s="33"/>
      <c r="K62" s="33"/>
      <c r="L62" s="33"/>
      <c r="M62" s="33"/>
      <c r="N62" s="33"/>
    </row>
    <row r="63" spans="1:14" s="3" customFormat="1" ht="10.5" customHeight="1">
      <c r="A63" s="4"/>
      <c r="B63" s="33"/>
      <c r="C63" s="33"/>
      <c r="D63" s="33"/>
      <c r="E63" s="33"/>
      <c r="F63" s="33"/>
      <c r="G63" s="33"/>
      <c r="H63" s="33"/>
      <c r="I63" s="33"/>
      <c r="J63" s="33"/>
      <c r="K63" s="33"/>
      <c r="L63" s="33"/>
      <c r="M63" s="33"/>
      <c r="N63" s="33"/>
    </row>
    <row r="64" spans="1:14" s="3" customFormat="1" ht="10.5" customHeight="1">
      <c r="A64" s="4"/>
      <c r="B64" s="33"/>
      <c r="C64" s="33"/>
      <c r="D64" s="33"/>
      <c r="E64" s="33"/>
      <c r="F64" s="33"/>
      <c r="G64" s="33"/>
      <c r="H64" s="33"/>
      <c r="I64" s="33"/>
      <c r="J64" s="33"/>
      <c r="K64" s="33"/>
      <c r="L64" s="33"/>
      <c r="M64" s="33"/>
      <c r="N64" s="33"/>
    </row>
    <row r="65" spans="1:14" s="3" customFormat="1" ht="10.5" customHeight="1">
      <c r="A65" s="4"/>
      <c r="B65" s="33"/>
      <c r="C65" s="33"/>
      <c r="D65" s="33"/>
      <c r="E65" s="33"/>
      <c r="F65" s="33"/>
      <c r="G65" s="33"/>
      <c r="H65" s="33"/>
      <c r="I65" s="33"/>
      <c r="J65" s="33"/>
      <c r="K65" s="33"/>
      <c r="L65" s="33"/>
      <c r="M65" s="33"/>
      <c r="N65" s="33"/>
    </row>
    <row r="66" spans="1:14" s="3" customFormat="1" ht="10.5" customHeight="1">
      <c r="A66" s="4"/>
      <c r="B66" s="33"/>
      <c r="C66" s="33"/>
      <c r="D66" s="33"/>
      <c r="E66" s="33"/>
      <c r="F66" s="33"/>
      <c r="G66" s="33"/>
      <c r="H66" s="33"/>
      <c r="I66" s="33"/>
      <c r="J66" s="33"/>
      <c r="K66" s="33"/>
      <c r="L66" s="33"/>
      <c r="M66" s="33"/>
      <c r="N66" s="33"/>
    </row>
    <row r="67" spans="1:14" s="3" customFormat="1" ht="10.5" customHeight="1">
      <c r="A67" s="4"/>
      <c r="B67" s="33"/>
      <c r="C67" s="33"/>
      <c r="D67" s="33"/>
      <c r="E67" s="33"/>
      <c r="F67" s="33"/>
      <c r="G67" s="33"/>
      <c r="H67" s="33"/>
      <c r="I67" s="33"/>
      <c r="J67" s="33"/>
      <c r="K67" s="33"/>
      <c r="L67" s="33"/>
      <c r="M67" s="33"/>
      <c r="N67" s="33"/>
    </row>
    <row r="68" spans="1:14" s="3" customFormat="1" ht="10.5" customHeight="1">
      <c r="A68" s="4"/>
      <c r="B68" s="33"/>
      <c r="C68" s="33"/>
      <c r="D68" s="33"/>
      <c r="E68" s="33"/>
      <c r="F68" s="33"/>
      <c r="G68" s="33"/>
      <c r="H68" s="33"/>
      <c r="I68" s="33"/>
      <c r="J68" s="33"/>
      <c r="K68" s="33"/>
      <c r="L68" s="33"/>
      <c r="M68" s="33"/>
      <c r="N68" s="33"/>
    </row>
    <row r="69" spans="1:14" s="3" customFormat="1" ht="10.5" customHeight="1">
      <c r="A69" s="4"/>
      <c r="B69" s="33"/>
      <c r="C69" s="33"/>
      <c r="D69" s="33"/>
      <c r="E69" s="33"/>
      <c r="F69" s="33"/>
      <c r="G69" s="33"/>
      <c r="H69" s="33"/>
      <c r="I69" s="33"/>
      <c r="J69" s="33"/>
      <c r="K69" s="33"/>
      <c r="L69" s="33"/>
      <c r="M69" s="33"/>
      <c r="N69" s="33"/>
    </row>
    <row r="70" spans="1:14" s="3" customFormat="1" ht="10.5" customHeight="1">
      <c r="A70" s="4"/>
      <c r="B70" s="33"/>
      <c r="C70" s="33"/>
      <c r="D70" s="33"/>
      <c r="E70" s="33"/>
      <c r="F70" s="33"/>
      <c r="G70" s="33"/>
      <c r="H70" s="33"/>
      <c r="I70" s="33"/>
      <c r="J70" s="33"/>
      <c r="K70" s="33"/>
      <c r="L70" s="33"/>
      <c r="M70" s="33"/>
      <c r="N70" s="33"/>
    </row>
    <row r="71" spans="1:14" s="3" customFormat="1" ht="10.5" customHeight="1">
      <c r="A71" s="4"/>
      <c r="B71" s="33"/>
      <c r="C71" s="33"/>
      <c r="D71" s="33"/>
      <c r="E71" s="33"/>
      <c r="F71" s="33"/>
      <c r="G71" s="33"/>
      <c r="H71" s="33"/>
      <c r="I71" s="33"/>
      <c r="J71" s="33"/>
      <c r="K71" s="33"/>
      <c r="L71" s="33"/>
      <c r="M71" s="33"/>
      <c r="N71" s="33"/>
    </row>
    <row r="72" spans="1:14" s="3" customFormat="1" ht="10.5" customHeight="1">
      <c r="A72" s="4"/>
      <c r="B72" s="33"/>
      <c r="C72" s="33"/>
      <c r="D72" s="33"/>
      <c r="E72" s="33"/>
      <c r="F72" s="33"/>
      <c r="G72" s="33"/>
      <c r="H72" s="33"/>
      <c r="I72" s="33"/>
      <c r="J72" s="33"/>
      <c r="K72" s="33"/>
      <c r="L72" s="33"/>
      <c r="M72" s="33"/>
      <c r="N72" s="33"/>
    </row>
    <row r="73" spans="1:14" s="3" customFormat="1" ht="10.5" customHeight="1">
      <c r="A73" s="4"/>
      <c r="B73" s="33"/>
      <c r="C73" s="33"/>
      <c r="D73" s="33"/>
      <c r="E73" s="33"/>
      <c r="F73" s="33"/>
      <c r="G73" s="33"/>
      <c r="H73" s="33"/>
      <c r="I73" s="33"/>
      <c r="J73" s="33"/>
      <c r="K73" s="33"/>
      <c r="L73" s="33"/>
      <c r="M73" s="33"/>
      <c r="N73" s="33"/>
    </row>
    <row r="74" spans="1:14" s="3" customFormat="1" ht="10.5" customHeight="1">
      <c r="A74" s="4"/>
      <c r="B74" s="33"/>
      <c r="C74" s="33"/>
      <c r="D74" s="33"/>
      <c r="E74" s="33"/>
      <c r="F74" s="33"/>
      <c r="G74" s="33"/>
      <c r="H74" s="33"/>
      <c r="I74" s="33"/>
      <c r="J74" s="33"/>
      <c r="K74" s="33"/>
      <c r="L74" s="33"/>
      <c r="M74" s="33"/>
      <c r="N74" s="33"/>
    </row>
    <row r="75" spans="1:14" s="3" customFormat="1" ht="10.5" customHeight="1">
      <c r="A75" s="4"/>
      <c r="B75" s="33"/>
      <c r="C75" s="33"/>
      <c r="D75" s="33"/>
      <c r="E75" s="33"/>
      <c r="F75" s="33"/>
      <c r="G75" s="33"/>
      <c r="H75" s="33"/>
      <c r="I75" s="33"/>
      <c r="J75" s="33"/>
      <c r="K75" s="33"/>
      <c r="L75" s="33"/>
      <c r="M75" s="33"/>
      <c r="N75" s="33"/>
    </row>
    <row r="76" spans="1:14" s="3" customFormat="1" ht="10.5" customHeight="1">
      <c r="A76" s="4"/>
      <c r="B76" s="33"/>
      <c r="C76" s="33"/>
      <c r="D76" s="33"/>
      <c r="E76" s="33"/>
      <c r="F76" s="33"/>
      <c r="G76" s="33"/>
      <c r="H76" s="33"/>
      <c r="I76" s="33"/>
      <c r="J76" s="33"/>
      <c r="K76" s="33"/>
      <c r="L76" s="33"/>
      <c r="M76" s="33"/>
      <c r="N76" s="33"/>
    </row>
    <row r="77" spans="1:14" s="3" customFormat="1" ht="10.5" customHeight="1">
      <c r="A77" s="4"/>
      <c r="B77" s="33"/>
      <c r="C77" s="33"/>
      <c r="D77" s="33"/>
      <c r="E77" s="33"/>
      <c r="F77" s="33"/>
      <c r="G77" s="33"/>
      <c r="H77" s="33"/>
      <c r="I77" s="33"/>
      <c r="J77" s="33"/>
      <c r="K77" s="33"/>
      <c r="L77" s="33"/>
      <c r="M77" s="33"/>
      <c r="N77" s="33"/>
    </row>
    <row r="78" spans="1:14" s="3" customFormat="1" ht="10.5" customHeight="1">
      <c r="A78" s="4"/>
      <c r="B78" s="33"/>
      <c r="C78" s="33"/>
      <c r="D78" s="33"/>
      <c r="E78" s="33"/>
      <c r="F78" s="33"/>
      <c r="G78" s="33"/>
      <c r="H78" s="33"/>
      <c r="I78" s="33"/>
      <c r="J78" s="33"/>
      <c r="K78" s="33"/>
      <c r="L78" s="33"/>
      <c r="M78" s="33"/>
      <c r="N78" s="33"/>
    </row>
    <row r="79" spans="1:14" s="3" customFormat="1" ht="10.5" customHeight="1">
      <c r="A79" s="4"/>
      <c r="B79" s="33"/>
      <c r="C79" s="33"/>
      <c r="D79" s="33"/>
      <c r="E79" s="33"/>
      <c r="F79" s="33"/>
      <c r="G79" s="33"/>
      <c r="H79" s="33"/>
      <c r="I79" s="33"/>
      <c r="J79" s="33"/>
      <c r="K79" s="33"/>
      <c r="L79" s="33"/>
      <c r="M79" s="33"/>
      <c r="N79" s="33"/>
    </row>
    <row r="80" spans="1:14" s="3" customFormat="1" ht="10.5" customHeight="1">
      <c r="A80" s="4"/>
      <c r="B80" s="33"/>
      <c r="C80" s="33"/>
      <c r="D80" s="33"/>
      <c r="E80" s="33"/>
      <c r="F80" s="33"/>
      <c r="G80" s="33"/>
      <c r="H80" s="33"/>
      <c r="I80" s="33"/>
      <c r="J80" s="33"/>
      <c r="K80" s="33"/>
      <c r="L80" s="33"/>
      <c r="M80" s="33"/>
      <c r="N80" s="33"/>
    </row>
    <row r="81" spans="1:14" s="3" customFormat="1" ht="10.5" customHeight="1">
      <c r="A81" s="4"/>
      <c r="B81" s="33"/>
      <c r="C81" s="33"/>
      <c r="D81" s="33"/>
      <c r="E81" s="33"/>
      <c r="F81" s="33"/>
      <c r="G81" s="33"/>
      <c r="H81" s="33"/>
      <c r="I81" s="33"/>
      <c r="J81" s="33"/>
      <c r="K81" s="33"/>
      <c r="L81" s="33"/>
      <c r="M81" s="33"/>
      <c r="N81" s="33"/>
    </row>
    <row r="82" spans="1:14" s="3" customFormat="1" ht="10.5" customHeight="1">
      <c r="A82" s="4"/>
      <c r="B82" s="33"/>
      <c r="C82" s="33"/>
      <c r="D82" s="33"/>
      <c r="E82" s="33"/>
      <c r="F82" s="33"/>
      <c r="G82" s="33"/>
      <c r="H82" s="33"/>
      <c r="I82" s="33"/>
      <c r="J82" s="33"/>
      <c r="K82" s="33"/>
      <c r="L82" s="33"/>
      <c r="M82" s="33"/>
      <c r="N82" s="33"/>
    </row>
    <row r="83" spans="1:14" s="3" customFormat="1" ht="10.5" customHeight="1">
      <c r="A83" s="4"/>
      <c r="B83" s="33"/>
      <c r="C83" s="33"/>
      <c r="D83" s="33"/>
      <c r="E83" s="33"/>
      <c r="F83" s="33"/>
      <c r="G83" s="33"/>
      <c r="H83" s="33"/>
      <c r="I83" s="33"/>
      <c r="J83" s="33"/>
      <c r="K83" s="33"/>
      <c r="L83" s="33"/>
      <c r="M83" s="33"/>
      <c r="N83" s="33"/>
    </row>
    <row r="84" spans="1:14" s="3" customFormat="1" ht="10.5" customHeight="1">
      <c r="A84" s="4"/>
      <c r="B84" s="33"/>
      <c r="C84" s="33"/>
      <c r="D84" s="33"/>
      <c r="E84" s="33"/>
      <c r="F84" s="33"/>
      <c r="G84" s="33"/>
      <c r="H84" s="33"/>
      <c r="I84" s="33"/>
      <c r="J84" s="33"/>
      <c r="K84" s="33"/>
      <c r="L84" s="33"/>
      <c r="M84" s="33"/>
      <c r="N84" s="33"/>
    </row>
    <row r="85" spans="1:14" s="3" customFormat="1" ht="10.5" customHeight="1">
      <c r="A85" s="4"/>
      <c r="B85" s="33"/>
      <c r="C85" s="33"/>
      <c r="D85" s="33"/>
      <c r="E85" s="33"/>
      <c r="F85" s="33"/>
      <c r="G85" s="33"/>
      <c r="H85" s="33"/>
      <c r="I85" s="33"/>
      <c r="J85" s="33"/>
      <c r="K85" s="33"/>
      <c r="L85" s="33"/>
      <c r="M85" s="33"/>
      <c r="N85" s="33"/>
    </row>
    <row r="86" spans="1:14" s="3" customFormat="1" ht="10.5" customHeight="1">
      <c r="A86" s="4"/>
      <c r="B86" s="33"/>
      <c r="C86" s="33"/>
      <c r="D86" s="33"/>
      <c r="E86" s="33"/>
      <c r="F86" s="33"/>
      <c r="G86" s="33"/>
      <c r="H86" s="33"/>
      <c r="I86" s="33"/>
      <c r="J86" s="33"/>
      <c r="K86" s="33"/>
      <c r="L86" s="33"/>
      <c r="M86" s="33"/>
      <c r="N86" s="33"/>
    </row>
    <row r="87" spans="1:14" s="3" customFormat="1" ht="10.5" customHeight="1">
      <c r="A87" s="4"/>
      <c r="B87" s="33"/>
      <c r="C87" s="33"/>
      <c r="D87" s="33"/>
      <c r="E87" s="33"/>
      <c r="F87" s="33"/>
      <c r="G87" s="33"/>
      <c r="H87" s="33"/>
      <c r="I87" s="33"/>
      <c r="J87" s="33"/>
      <c r="K87" s="33"/>
      <c r="L87" s="33"/>
      <c r="M87" s="33"/>
      <c r="N87" s="33"/>
    </row>
    <row r="88" spans="1:14" s="3" customFormat="1" ht="10.5" customHeight="1">
      <c r="A88" s="4"/>
      <c r="B88" s="33"/>
      <c r="C88" s="33"/>
      <c r="D88" s="33"/>
      <c r="E88" s="33"/>
      <c r="F88" s="33"/>
      <c r="G88" s="33"/>
      <c r="H88" s="33"/>
      <c r="I88" s="33"/>
      <c r="J88" s="33"/>
      <c r="K88" s="33"/>
      <c r="L88" s="33"/>
      <c r="M88" s="33"/>
      <c r="N88" s="33"/>
    </row>
    <row r="89" spans="1:14" s="3" customFormat="1" ht="10.5" customHeight="1">
      <c r="A89" s="4"/>
      <c r="B89" s="33"/>
      <c r="C89" s="33"/>
      <c r="D89" s="33"/>
      <c r="E89" s="33"/>
      <c r="F89" s="33"/>
      <c r="G89" s="33"/>
      <c r="H89" s="33"/>
      <c r="I89" s="33"/>
      <c r="J89" s="33"/>
      <c r="K89" s="33"/>
      <c r="L89" s="33"/>
      <c r="M89" s="33"/>
      <c r="N89" s="33"/>
    </row>
    <row r="90" spans="1:14" s="3" customFormat="1" ht="10.5" customHeight="1">
      <c r="A90" s="4"/>
      <c r="B90" s="33"/>
      <c r="C90" s="33"/>
      <c r="D90" s="33"/>
      <c r="E90" s="33"/>
      <c r="F90" s="33"/>
      <c r="G90" s="33"/>
      <c r="H90" s="33"/>
      <c r="I90" s="33"/>
      <c r="J90" s="33"/>
      <c r="K90" s="33"/>
      <c r="L90" s="33"/>
      <c r="M90" s="33"/>
      <c r="N90" s="33"/>
    </row>
    <row r="91" spans="1:14" s="3" customFormat="1" ht="10.5" customHeight="1">
      <c r="A91" s="4"/>
      <c r="B91" s="33"/>
      <c r="C91" s="33"/>
      <c r="D91" s="33"/>
      <c r="E91" s="33"/>
      <c r="F91" s="33"/>
      <c r="G91" s="33"/>
      <c r="H91" s="33"/>
      <c r="I91" s="33"/>
      <c r="J91" s="33"/>
      <c r="K91" s="33"/>
      <c r="L91" s="33"/>
      <c r="M91" s="33"/>
      <c r="N91" s="33"/>
    </row>
    <row r="92" spans="1:14" s="3" customFormat="1" ht="10.5" customHeight="1">
      <c r="A92" s="4"/>
      <c r="B92" s="33"/>
      <c r="C92" s="33"/>
      <c r="D92" s="33"/>
      <c r="E92" s="33"/>
      <c r="F92" s="33"/>
      <c r="G92" s="33"/>
      <c r="H92" s="33"/>
      <c r="I92" s="33"/>
      <c r="J92" s="33"/>
      <c r="K92" s="33"/>
      <c r="L92" s="33"/>
      <c r="M92" s="33"/>
      <c r="N92" s="33"/>
    </row>
    <row r="93" spans="1:14" s="3" customFormat="1" ht="10.5" customHeight="1">
      <c r="A93" s="4"/>
      <c r="B93" s="33"/>
      <c r="C93" s="33"/>
      <c r="D93" s="33"/>
      <c r="E93" s="33"/>
      <c r="F93" s="33"/>
      <c r="G93" s="33"/>
      <c r="H93" s="33"/>
      <c r="I93" s="33"/>
      <c r="J93" s="33"/>
      <c r="K93" s="33"/>
      <c r="L93" s="33"/>
      <c r="M93" s="33"/>
      <c r="N93" s="33"/>
    </row>
    <row r="94" spans="1:14" s="3" customFormat="1" ht="10.5" customHeight="1">
      <c r="A94" s="4"/>
      <c r="B94" s="33"/>
      <c r="C94" s="33"/>
      <c r="D94" s="33"/>
      <c r="E94" s="33"/>
      <c r="F94" s="33"/>
      <c r="G94" s="33"/>
      <c r="H94" s="33"/>
      <c r="I94" s="33"/>
      <c r="J94" s="33"/>
      <c r="K94" s="33"/>
      <c r="L94" s="33"/>
      <c r="M94" s="33"/>
      <c r="N94" s="33"/>
    </row>
    <row r="95" spans="1:14" s="3" customFormat="1" ht="10.5" customHeight="1">
      <c r="A95" s="4"/>
      <c r="B95" s="33"/>
      <c r="C95" s="33"/>
      <c r="D95" s="33"/>
      <c r="E95" s="33"/>
      <c r="F95" s="33"/>
      <c r="G95" s="33"/>
      <c r="H95" s="33"/>
      <c r="I95" s="33"/>
      <c r="J95" s="33"/>
      <c r="K95" s="33"/>
      <c r="L95" s="33"/>
      <c r="M95" s="33"/>
      <c r="N95" s="33"/>
    </row>
    <row r="96" spans="1:14" s="3" customFormat="1" ht="10.5" customHeight="1">
      <c r="A96" s="4"/>
      <c r="B96" s="33"/>
      <c r="C96" s="33"/>
      <c r="D96" s="33"/>
      <c r="E96" s="33"/>
      <c r="F96" s="33"/>
      <c r="G96" s="33"/>
      <c r="H96" s="33"/>
      <c r="I96" s="33"/>
      <c r="J96" s="33"/>
      <c r="K96" s="33"/>
      <c r="L96" s="33"/>
      <c r="M96" s="33"/>
      <c r="N96" s="33"/>
    </row>
    <row r="97" spans="1:14" s="3" customFormat="1" ht="10.5" customHeight="1">
      <c r="A97" s="4"/>
      <c r="B97" s="33"/>
      <c r="C97" s="33"/>
      <c r="D97" s="33"/>
      <c r="E97" s="33"/>
      <c r="F97" s="33"/>
      <c r="G97" s="33"/>
      <c r="H97" s="33"/>
      <c r="I97" s="33"/>
      <c r="J97" s="33"/>
      <c r="K97" s="33"/>
      <c r="L97" s="33"/>
      <c r="M97" s="33"/>
      <c r="N97" s="33"/>
    </row>
    <row r="98" spans="1:14" s="3" customFormat="1" ht="10.5" customHeight="1">
      <c r="A98" s="4"/>
      <c r="B98" s="33"/>
      <c r="C98" s="33"/>
      <c r="D98" s="33"/>
      <c r="E98" s="33"/>
      <c r="F98" s="33"/>
      <c r="G98" s="33"/>
      <c r="H98" s="33"/>
      <c r="I98" s="33"/>
      <c r="J98" s="33"/>
      <c r="K98" s="33"/>
      <c r="L98" s="33"/>
      <c r="M98" s="33"/>
      <c r="N98" s="33"/>
    </row>
    <row r="99" spans="1:14" s="3" customFormat="1" ht="10.5" customHeight="1">
      <c r="A99" s="4"/>
      <c r="B99" s="33"/>
      <c r="C99" s="33"/>
      <c r="D99" s="33"/>
      <c r="E99" s="33"/>
      <c r="F99" s="33"/>
      <c r="G99" s="33"/>
      <c r="H99" s="33"/>
      <c r="I99" s="33"/>
      <c r="J99" s="33"/>
      <c r="K99" s="33"/>
      <c r="L99" s="33"/>
      <c r="M99" s="33"/>
      <c r="N99" s="33"/>
    </row>
    <row r="100" spans="1:14" s="3" customFormat="1" ht="10.5" customHeight="1">
      <c r="A100" s="4"/>
      <c r="B100" s="33"/>
      <c r="C100" s="33"/>
      <c r="D100" s="33"/>
      <c r="E100" s="33"/>
      <c r="F100" s="33"/>
      <c r="G100" s="33"/>
      <c r="H100" s="33"/>
      <c r="I100" s="33"/>
      <c r="J100" s="33"/>
      <c r="K100" s="33"/>
      <c r="L100" s="33"/>
      <c r="M100" s="33"/>
      <c r="N100" s="33"/>
    </row>
    <row r="101" spans="1:14" s="3" customFormat="1" ht="10.5" customHeight="1">
      <c r="A101" s="4"/>
      <c r="B101" s="33"/>
      <c r="C101" s="33"/>
      <c r="D101" s="33"/>
      <c r="E101" s="33"/>
      <c r="F101" s="33"/>
      <c r="G101" s="33"/>
      <c r="H101" s="33"/>
      <c r="I101" s="33"/>
      <c r="J101" s="33"/>
      <c r="K101" s="33"/>
      <c r="L101" s="33"/>
      <c r="M101" s="33"/>
      <c r="N101" s="33"/>
    </row>
    <row r="102" spans="1:14" s="3" customFormat="1" ht="10.5" customHeight="1">
      <c r="A102" s="4"/>
      <c r="B102" s="33"/>
      <c r="C102" s="33"/>
      <c r="D102" s="33"/>
      <c r="E102" s="33"/>
      <c r="F102" s="33"/>
      <c r="G102" s="33"/>
      <c r="H102" s="33"/>
      <c r="I102" s="33"/>
      <c r="J102" s="33"/>
      <c r="K102" s="33"/>
      <c r="L102" s="33"/>
      <c r="M102" s="33"/>
      <c r="N102" s="33"/>
    </row>
    <row r="103" spans="1:14" s="3" customFormat="1" ht="10.5" customHeight="1">
      <c r="A103" s="4"/>
      <c r="B103" s="33"/>
      <c r="C103" s="33"/>
      <c r="D103" s="33"/>
      <c r="E103" s="33"/>
      <c r="F103" s="33"/>
      <c r="G103" s="33"/>
      <c r="H103" s="33"/>
      <c r="I103" s="33"/>
      <c r="J103" s="33"/>
      <c r="K103" s="33"/>
      <c r="L103" s="33"/>
      <c r="M103" s="33"/>
      <c r="N103" s="33"/>
    </row>
    <row r="104" spans="1:14" s="3" customFormat="1" ht="10.5" customHeight="1">
      <c r="A104" s="4"/>
      <c r="B104" s="33"/>
      <c r="C104" s="33"/>
      <c r="D104" s="33"/>
      <c r="E104" s="33"/>
      <c r="F104" s="33"/>
      <c r="G104" s="33"/>
      <c r="H104" s="33"/>
      <c r="I104" s="33"/>
      <c r="J104" s="33"/>
      <c r="K104" s="33"/>
      <c r="L104" s="33"/>
      <c r="M104" s="33"/>
      <c r="N104" s="33"/>
    </row>
    <row r="105" spans="1:14" s="3" customFormat="1" ht="10.5" customHeight="1">
      <c r="A105" s="4"/>
      <c r="B105" s="33"/>
      <c r="C105" s="33"/>
      <c r="D105" s="33"/>
      <c r="E105" s="33"/>
      <c r="F105" s="33"/>
      <c r="G105" s="33"/>
      <c r="H105" s="33"/>
      <c r="I105" s="33"/>
      <c r="J105" s="33"/>
      <c r="K105" s="33"/>
      <c r="L105" s="33"/>
      <c r="M105" s="33"/>
      <c r="N105" s="33"/>
    </row>
    <row r="106" spans="1:14" s="3" customFormat="1" ht="10.5" customHeight="1">
      <c r="A106" s="4"/>
      <c r="B106" s="33"/>
      <c r="C106" s="33"/>
      <c r="D106" s="33"/>
      <c r="E106" s="33"/>
      <c r="F106" s="33"/>
      <c r="G106" s="33"/>
      <c r="H106" s="33"/>
      <c r="I106" s="33"/>
      <c r="J106" s="33"/>
      <c r="K106" s="33"/>
      <c r="L106" s="33"/>
      <c r="M106" s="33"/>
      <c r="N106" s="33"/>
    </row>
    <row r="107" spans="1:14" s="3" customFormat="1" ht="10.5" customHeight="1">
      <c r="A107" s="4"/>
      <c r="B107" s="33"/>
      <c r="C107" s="33"/>
      <c r="D107" s="33"/>
      <c r="E107" s="33"/>
      <c r="F107" s="33"/>
      <c r="G107" s="33"/>
      <c r="H107" s="33"/>
      <c r="I107" s="33"/>
      <c r="J107" s="33"/>
      <c r="K107" s="33"/>
      <c r="L107" s="33"/>
      <c r="M107" s="33"/>
      <c r="N107" s="33"/>
    </row>
    <row r="108" spans="1:14" s="3" customFormat="1" ht="10.5" customHeight="1">
      <c r="A108" s="4"/>
      <c r="B108" s="33"/>
      <c r="C108" s="33"/>
      <c r="D108" s="33"/>
      <c r="E108" s="33"/>
      <c r="F108" s="33"/>
      <c r="G108" s="33"/>
      <c r="H108" s="33"/>
      <c r="I108" s="33"/>
      <c r="J108" s="33"/>
      <c r="K108" s="33"/>
      <c r="L108" s="33"/>
      <c r="M108" s="33"/>
      <c r="N108" s="33"/>
    </row>
    <row r="109" spans="1:14" s="3" customFormat="1" ht="10.5" customHeight="1">
      <c r="A109" s="4"/>
      <c r="B109" s="33"/>
      <c r="C109" s="33"/>
      <c r="D109" s="33"/>
      <c r="E109" s="33"/>
      <c r="F109" s="33"/>
      <c r="G109" s="33"/>
      <c r="H109" s="33"/>
      <c r="I109" s="33"/>
      <c r="J109" s="33"/>
      <c r="K109" s="33"/>
      <c r="L109" s="33"/>
      <c r="M109" s="33"/>
      <c r="N109" s="33"/>
    </row>
    <row r="110" spans="1:14" s="3" customFormat="1" ht="10.5" customHeight="1">
      <c r="A110" s="4"/>
      <c r="B110" s="33"/>
      <c r="C110" s="33"/>
      <c r="D110" s="33"/>
      <c r="E110" s="33"/>
      <c r="F110" s="33"/>
      <c r="G110" s="33"/>
      <c r="H110" s="33"/>
      <c r="I110" s="33"/>
      <c r="J110" s="33"/>
      <c r="K110" s="33"/>
      <c r="L110" s="33"/>
      <c r="M110" s="33"/>
      <c r="N110" s="33"/>
    </row>
    <row r="111" spans="1:14" s="3" customFormat="1" ht="10.5" customHeight="1">
      <c r="A111" s="4"/>
      <c r="B111" s="33"/>
      <c r="C111" s="33"/>
      <c r="D111" s="33"/>
      <c r="E111" s="33"/>
      <c r="F111" s="33"/>
      <c r="G111" s="33"/>
      <c r="H111" s="33"/>
      <c r="I111" s="33"/>
      <c r="J111" s="33"/>
      <c r="K111" s="33"/>
      <c r="L111" s="33"/>
      <c r="M111" s="33"/>
      <c r="N111" s="33"/>
    </row>
    <row r="112" spans="1:14" s="3" customFormat="1" ht="10.5" customHeight="1">
      <c r="A112" s="4"/>
      <c r="B112" s="33"/>
      <c r="C112" s="33"/>
      <c r="D112" s="33"/>
      <c r="E112" s="33"/>
      <c r="F112" s="33"/>
      <c r="G112" s="33"/>
      <c r="H112" s="33"/>
      <c r="I112" s="33"/>
      <c r="J112" s="33"/>
      <c r="K112" s="33"/>
      <c r="L112" s="33"/>
      <c r="M112" s="33"/>
      <c r="N112" s="33"/>
    </row>
    <row r="113" spans="1:14" s="3" customFormat="1" ht="10.5" customHeight="1">
      <c r="A113" s="4"/>
      <c r="B113" s="33"/>
      <c r="C113" s="33"/>
      <c r="D113" s="33"/>
      <c r="E113" s="33"/>
      <c r="F113" s="33"/>
      <c r="G113" s="33"/>
      <c r="H113" s="33"/>
      <c r="I113" s="33"/>
      <c r="J113" s="33"/>
      <c r="K113" s="33"/>
      <c r="L113" s="33"/>
      <c r="M113" s="33"/>
      <c r="N113" s="33"/>
    </row>
    <row r="114" spans="1:14" s="3" customFormat="1" ht="10.5" customHeight="1">
      <c r="A114" s="4"/>
      <c r="B114" s="33"/>
      <c r="C114" s="33"/>
      <c r="D114" s="33"/>
      <c r="E114" s="33"/>
      <c r="F114" s="33"/>
      <c r="G114" s="33"/>
      <c r="H114" s="33"/>
      <c r="I114" s="33"/>
      <c r="J114" s="33"/>
      <c r="K114" s="33"/>
      <c r="L114" s="33"/>
      <c r="M114" s="33"/>
      <c r="N114" s="33"/>
    </row>
    <row r="115" spans="1:14" s="3" customFormat="1" ht="10.5" customHeight="1">
      <c r="A115" s="4"/>
      <c r="B115" s="33"/>
      <c r="C115" s="33"/>
      <c r="D115" s="33"/>
      <c r="E115" s="33"/>
      <c r="F115" s="33"/>
      <c r="G115" s="33"/>
      <c r="H115" s="33"/>
      <c r="I115" s="33"/>
      <c r="J115" s="33"/>
      <c r="K115" s="33"/>
      <c r="L115" s="33"/>
      <c r="M115" s="33"/>
      <c r="N115" s="33"/>
    </row>
    <row r="116" spans="1:14" s="3" customFormat="1" ht="10.5" customHeight="1">
      <c r="A116" s="4"/>
      <c r="B116" s="33"/>
      <c r="C116" s="33"/>
      <c r="D116" s="33"/>
      <c r="E116" s="33"/>
      <c r="F116" s="33"/>
      <c r="G116" s="33"/>
      <c r="H116" s="33"/>
      <c r="I116" s="33"/>
      <c r="J116" s="33"/>
      <c r="K116" s="33"/>
      <c r="L116" s="33"/>
      <c r="M116" s="33"/>
      <c r="N116" s="33"/>
    </row>
    <row r="117" spans="1:14" s="3" customFormat="1" ht="10.5" customHeight="1">
      <c r="A117" s="4"/>
      <c r="B117" s="33"/>
      <c r="C117" s="33"/>
      <c r="D117" s="33"/>
      <c r="E117" s="33"/>
      <c r="F117" s="33"/>
      <c r="G117" s="33"/>
      <c r="H117" s="33"/>
      <c r="I117" s="33"/>
      <c r="J117" s="33"/>
      <c r="K117" s="33"/>
      <c r="L117" s="33"/>
      <c r="M117" s="33"/>
      <c r="N117" s="33"/>
    </row>
    <row r="118" spans="1:14" s="3" customFormat="1" ht="10.5" customHeight="1">
      <c r="A118" s="4"/>
      <c r="B118" s="33"/>
      <c r="C118" s="33"/>
      <c r="D118" s="33"/>
      <c r="E118" s="33"/>
      <c r="F118" s="33"/>
      <c r="G118" s="33"/>
      <c r="H118" s="33"/>
      <c r="I118" s="33"/>
      <c r="J118" s="33"/>
      <c r="K118" s="33"/>
      <c r="L118" s="33"/>
      <c r="M118" s="33"/>
      <c r="N118" s="33"/>
    </row>
    <row r="119" spans="1:14" s="3" customFormat="1" ht="10.5" customHeight="1">
      <c r="A119" s="4"/>
      <c r="B119" s="33"/>
      <c r="C119" s="33"/>
      <c r="D119" s="33"/>
      <c r="E119" s="33"/>
      <c r="F119" s="33"/>
      <c r="G119" s="33"/>
      <c r="H119" s="33"/>
      <c r="I119" s="33"/>
      <c r="J119" s="33"/>
      <c r="K119" s="33"/>
      <c r="L119" s="33"/>
      <c r="M119" s="33"/>
      <c r="N119" s="33"/>
    </row>
    <row r="120" spans="1:14" s="3" customFormat="1" ht="10.5" customHeight="1">
      <c r="A120" s="4"/>
      <c r="B120" s="33"/>
      <c r="C120" s="33"/>
      <c r="D120" s="33"/>
      <c r="E120" s="33"/>
      <c r="F120" s="33"/>
      <c r="G120" s="33"/>
      <c r="H120" s="33"/>
      <c r="I120" s="33"/>
      <c r="J120" s="33"/>
      <c r="K120" s="33"/>
      <c r="L120" s="33"/>
      <c r="M120" s="33"/>
      <c r="N120" s="33"/>
    </row>
    <row r="121" spans="1:14" s="3" customFormat="1" ht="10.5" customHeight="1">
      <c r="A121" s="4"/>
      <c r="B121" s="33"/>
      <c r="C121" s="33"/>
      <c r="D121" s="33"/>
      <c r="E121" s="33"/>
      <c r="F121" s="33"/>
      <c r="G121" s="33"/>
      <c r="H121" s="33"/>
      <c r="I121" s="33"/>
      <c r="J121" s="33"/>
      <c r="K121" s="33"/>
      <c r="L121" s="33"/>
      <c r="M121" s="33"/>
      <c r="N121" s="33"/>
    </row>
    <row r="122" spans="1:14" s="3" customFormat="1" ht="10.5" customHeight="1">
      <c r="A122" s="4"/>
      <c r="B122" s="33"/>
      <c r="C122" s="33"/>
      <c r="D122" s="33"/>
      <c r="E122" s="33"/>
      <c r="F122" s="33"/>
      <c r="G122" s="33"/>
      <c r="H122" s="33"/>
      <c r="I122" s="33"/>
      <c r="J122" s="33"/>
      <c r="K122" s="33"/>
      <c r="L122" s="33"/>
      <c r="M122" s="33"/>
      <c r="N122" s="33"/>
    </row>
    <row r="123" spans="1:14" s="3" customFormat="1" ht="10.5" customHeight="1">
      <c r="A123" s="4"/>
      <c r="B123" s="33"/>
      <c r="C123" s="33"/>
      <c r="D123" s="33"/>
      <c r="E123" s="33"/>
      <c r="F123" s="33"/>
      <c r="G123" s="33"/>
      <c r="H123" s="33"/>
      <c r="I123" s="33"/>
      <c r="J123" s="33"/>
      <c r="K123" s="33"/>
      <c r="L123" s="33"/>
      <c r="M123" s="33"/>
      <c r="N123" s="33"/>
    </row>
    <row r="124" spans="1:14" s="3" customFormat="1" ht="10.5" customHeight="1">
      <c r="A124" s="4"/>
      <c r="B124" s="33"/>
      <c r="C124" s="33"/>
      <c r="D124" s="33"/>
      <c r="E124" s="33"/>
      <c r="F124" s="33"/>
      <c r="G124" s="33"/>
      <c r="H124" s="33"/>
      <c r="I124" s="33"/>
      <c r="J124" s="33"/>
      <c r="K124" s="33"/>
      <c r="L124" s="33"/>
      <c r="M124" s="33"/>
      <c r="N124" s="33"/>
    </row>
    <row r="125" spans="1:14" s="3" customFormat="1" ht="10.5" customHeight="1">
      <c r="A125" s="4"/>
      <c r="B125" s="33"/>
      <c r="C125" s="33"/>
      <c r="D125" s="33"/>
      <c r="E125" s="33"/>
      <c r="F125" s="33"/>
      <c r="G125" s="33"/>
      <c r="H125" s="33"/>
      <c r="I125" s="33"/>
      <c r="J125" s="33"/>
      <c r="K125" s="33"/>
      <c r="L125" s="33"/>
      <c r="M125" s="33"/>
      <c r="N125" s="33"/>
    </row>
    <row r="126" spans="1:14" s="3" customFormat="1" ht="10.5" customHeight="1">
      <c r="A126" s="4"/>
      <c r="B126" s="33"/>
      <c r="C126" s="33"/>
      <c r="D126" s="33"/>
      <c r="E126" s="33"/>
      <c r="F126" s="33"/>
      <c r="G126" s="33"/>
      <c r="H126" s="33"/>
      <c r="I126" s="33"/>
      <c r="J126" s="33"/>
      <c r="K126" s="33"/>
      <c r="L126" s="33"/>
      <c r="M126" s="33"/>
      <c r="N126" s="33"/>
    </row>
    <row r="127" spans="1:14" s="3" customFormat="1" ht="10.5" customHeight="1">
      <c r="A127" s="4"/>
      <c r="B127" s="33"/>
      <c r="C127" s="33"/>
      <c r="D127" s="33"/>
      <c r="E127" s="33"/>
      <c r="F127" s="33"/>
      <c r="G127" s="33"/>
      <c r="H127" s="33"/>
      <c r="I127" s="33"/>
      <c r="J127" s="33"/>
      <c r="K127" s="33"/>
      <c r="L127" s="33"/>
      <c r="M127" s="33"/>
      <c r="N127" s="33"/>
    </row>
    <row r="128" spans="1:14" s="3" customFormat="1" ht="10.5" customHeight="1">
      <c r="A128" s="4"/>
      <c r="B128" s="33"/>
      <c r="C128" s="33"/>
      <c r="D128" s="33"/>
      <c r="E128" s="33"/>
      <c r="F128" s="33"/>
      <c r="G128" s="33"/>
      <c r="H128" s="33"/>
      <c r="I128" s="33"/>
      <c r="J128" s="33"/>
      <c r="K128" s="33"/>
      <c r="L128" s="33"/>
      <c r="M128" s="33"/>
      <c r="N128" s="33"/>
    </row>
    <row r="129" spans="1:14" s="3" customFormat="1" ht="10.5" customHeight="1">
      <c r="A129" s="4"/>
      <c r="B129" s="33"/>
      <c r="C129" s="33"/>
      <c r="D129" s="33"/>
      <c r="E129" s="33"/>
      <c r="F129" s="33"/>
      <c r="G129" s="33"/>
      <c r="H129" s="33"/>
      <c r="I129" s="33"/>
      <c r="J129" s="33"/>
      <c r="K129" s="33"/>
      <c r="L129" s="33"/>
      <c r="M129" s="33"/>
      <c r="N129" s="33"/>
    </row>
    <row r="130" spans="1:14" s="3" customFormat="1" ht="10.5" customHeight="1">
      <c r="A130" s="4"/>
      <c r="B130" s="33"/>
      <c r="C130" s="33"/>
      <c r="D130" s="33"/>
      <c r="E130" s="33"/>
      <c r="F130" s="33"/>
      <c r="G130" s="33"/>
      <c r="H130" s="33"/>
      <c r="I130" s="33"/>
      <c r="J130" s="33"/>
      <c r="K130" s="33"/>
      <c r="L130" s="33"/>
      <c r="M130" s="33"/>
      <c r="N130" s="33"/>
    </row>
    <row r="131" spans="1:14" s="3" customFormat="1" ht="10.5" customHeight="1">
      <c r="A131" s="4"/>
      <c r="B131" s="33"/>
      <c r="C131" s="33"/>
      <c r="D131" s="33"/>
      <c r="E131" s="33"/>
      <c r="F131" s="33"/>
      <c r="G131" s="33"/>
      <c r="H131" s="33"/>
      <c r="I131" s="33"/>
      <c r="J131" s="33"/>
      <c r="K131" s="33"/>
      <c r="L131" s="33"/>
      <c r="M131" s="33"/>
      <c r="N131" s="33"/>
    </row>
    <row r="132" spans="1:14" s="3" customFormat="1" ht="10.5" customHeight="1">
      <c r="A132" s="4"/>
      <c r="B132" s="33"/>
      <c r="C132" s="33"/>
      <c r="D132" s="33"/>
      <c r="E132" s="33"/>
      <c r="F132" s="33"/>
      <c r="G132" s="33"/>
      <c r="H132" s="33"/>
      <c r="I132" s="33"/>
      <c r="J132" s="33"/>
      <c r="K132" s="33"/>
      <c r="L132" s="33"/>
      <c r="M132" s="33"/>
      <c r="N132" s="33"/>
    </row>
    <row r="133" spans="1:14" s="3" customFormat="1" ht="10.5" customHeight="1">
      <c r="A133" s="4"/>
      <c r="B133" s="33"/>
      <c r="C133" s="33"/>
      <c r="D133" s="33"/>
      <c r="E133" s="33"/>
      <c r="F133" s="33"/>
      <c r="G133" s="33"/>
      <c r="H133" s="33"/>
      <c r="I133" s="33"/>
      <c r="J133" s="33"/>
      <c r="K133" s="33"/>
      <c r="L133" s="33"/>
      <c r="M133" s="33"/>
      <c r="N133" s="33"/>
    </row>
    <row r="134" spans="1:14" s="3" customFormat="1" ht="10.5" customHeight="1">
      <c r="A134" s="4"/>
      <c r="B134" s="33"/>
      <c r="C134" s="33"/>
      <c r="D134" s="33"/>
      <c r="E134" s="33"/>
      <c r="F134" s="33"/>
      <c r="G134" s="33"/>
      <c r="H134" s="33"/>
      <c r="I134" s="33"/>
      <c r="J134" s="33"/>
      <c r="K134" s="33"/>
      <c r="L134" s="33"/>
      <c r="M134" s="33"/>
      <c r="N134" s="33"/>
    </row>
    <row r="135" spans="1:14" s="3" customFormat="1" ht="10.5" customHeight="1">
      <c r="A135" s="4"/>
      <c r="B135" s="33"/>
      <c r="C135" s="33"/>
      <c r="D135" s="33"/>
      <c r="E135" s="33"/>
      <c r="F135" s="33"/>
      <c r="G135" s="33"/>
      <c r="H135" s="33"/>
      <c r="I135" s="33"/>
      <c r="J135" s="33"/>
      <c r="K135" s="33"/>
      <c r="L135" s="33"/>
      <c r="M135" s="33"/>
      <c r="N135" s="33"/>
    </row>
    <row r="136" spans="1:14" s="3" customFormat="1" ht="10.5" customHeight="1">
      <c r="A136" s="4"/>
      <c r="B136" s="33"/>
      <c r="C136" s="33"/>
      <c r="D136" s="33"/>
      <c r="E136" s="33"/>
      <c r="F136" s="33"/>
      <c r="G136" s="33"/>
      <c r="H136" s="33"/>
      <c r="I136" s="33"/>
      <c r="J136" s="33"/>
      <c r="K136" s="33"/>
      <c r="L136" s="33"/>
      <c r="M136" s="33"/>
      <c r="N136" s="33"/>
    </row>
    <row r="137" spans="1:14" s="3" customFormat="1" ht="10.5" customHeight="1">
      <c r="A137" s="4"/>
      <c r="B137" s="33"/>
      <c r="C137" s="33"/>
      <c r="D137" s="33"/>
      <c r="E137" s="33"/>
      <c r="F137" s="33"/>
      <c r="G137" s="33"/>
      <c r="H137" s="33"/>
      <c r="I137" s="33"/>
      <c r="J137" s="33"/>
      <c r="K137" s="33"/>
      <c r="L137" s="33"/>
      <c r="M137" s="33"/>
      <c r="N137" s="33"/>
    </row>
    <row r="138" spans="1:14" s="3" customFormat="1" ht="10.5" customHeight="1">
      <c r="A138" s="4"/>
      <c r="B138" s="33"/>
      <c r="C138" s="33"/>
      <c r="D138" s="33"/>
      <c r="E138" s="33"/>
      <c r="F138" s="33"/>
      <c r="G138" s="33"/>
      <c r="H138" s="33"/>
      <c r="I138" s="33"/>
      <c r="J138" s="33"/>
      <c r="K138" s="33"/>
      <c r="L138" s="33"/>
      <c r="M138" s="33"/>
      <c r="N138" s="33"/>
    </row>
    <row r="139" spans="1:14" s="3" customFormat="1" ht="10.5" customHeight="1">
      <c r="A139" s="4"/>
      <c r="B139" s="33"/>
      <c r="C139" s="33"/>
      <c r="D139" s="33"/>
      <c r="E139" s="33"/>
      <c r="F139" s="33"/>
      <c r="G139" s="33"/>
      <c r="H139" s="33"/>
      <c r="I139" s="33"/>
      <c r="J139" s="33"/>
      <c r="K139" s="33"/>
      <c r="L139" s="33"/>
      <c r="M139" s="33"/>
      <c r="N139" s="33"/>
    </row>
    <row r="140" spans="1:14" s="3" customFormat="1" ht="10.5" customHeight="1">
      <c r="A140" s="4"/>
      <c r="B140" s="33"/>
      <c r="C140" s="33"/>
      <c r="D140" s="33"/>
      <c r="E140" s="33"/>
      <c r="F140" s="33"/>
      <c r="G140" s="33"/>
      <c r="H140" s="33"/>
      <c r="I140" s="33"/>
      <c r="J140" s="33"/>
      <c r="K140" s="33"/>
      <c r="L140" s="33"/>
      <c r="M140" s="33"/>
      <c r="N140" s="33"/>
    </row>
    <row r="141" spans="1:14" s="3" customFormat="1" ht="10.5" customHeight="1">
      <c r="A141" s="4"/>
      <c r="B141" s="33"/>
      <c r="C141" s="33"/>
      <c r="D141" s="33"/>
      <c r="E141" s="33"/>
      <c r="F141" s="33"/>
      <c r="G141" s="33"/>
      <c r="H141" s="33"/>
      <c r="I141" s="33"/>
      <c r="J141" s="33"/>
      <c r="K141" s="33"/>
      <c r="L141" s="33"/>
      <c r="M141" s="33"/>
      <c r="N141" s="33"/>
    </row>
    <row r="142" spans="1:14" s="3" customFormat="1" ht="10.5" customHeight="1">
      <c r="A142" s="4"/>
      <c r="B142" s="33"/>
      <c r="C142" s="33"/>
      <c r="D142" s="33"/>
      <c r="E142" s="33"/>
      <c r="F142" s="33"/>
      <c r="G142" s="33"/>
      <c r="H142" s="33"/>
      <c r="I142" s="33"/>
      <c r="J142" s="33"/>
      <c r="K142" s="33"/>
      <c r="L142" s="33"/>
      <c r="M142" s="33"/>
      <c r="N142" s="33"/>
    </row>
    <row r="143" spans="1:14" s="3" customFormat="1" ht="10.5" customHeight="1">
      <c r="A143" s="4"/>
      <c r="B143" s="33"/>
      <c r="C143" s="33"/>
      <c r="D143" s="33"/>
      <c r="E143" s="33"/>
      <c r="F143" s="33"/>
      <c r="G143" s="33"/>
      <c r="H143" s="33"/>
      <c r="I143" s="33"/>
      <c r="J143" s="33"/>
      <c r="K143" s="33"/>
      <c r="L143" s="33"/>
      <c r="M143" s="33"/>
      <c r="N143" s="33"/>
    </row>
    <row r="144" spans="1:14" s="3" customFormat="1" ht="10.5" customHeight="1">
      <c r="A144" s="4"/>
      <c r="B144" s="33"/>
      <c r="C144" s="33"/>
      <c r="D144" s="33"/>
      <c r="E144" s="33"/>
      <c r="F144" s="33"/>
      <c r="G144" s="33"/>
      <c r="H144" s="33"/>
      <c r="I144" s="33"/>
      <c r="J144" s="33"/>
      <c r="K144" s="33"/>
      <c r="L144" s="33"/>
      <c r="M144" s="33"/>
      <c r="N144" s="33"/>
    </row>
    <row r="145" spans="1:14" s="3" customFormat="1" ht="10.5" customHeight="1">
      <c r="A145" s="4"/>
      <c r="B145" s="33"/>
      <c r="C145" s="33"/>
      <c r="D145" s="33"/>
      <c r="E145" s="33"/>
      <c r="F145" s="33"/>
      <c r="G145" s="33"/>
      <c r="H145" s="33"/>
      <c r="I145" s="33"/>
      <c r="J145" s="33"/>
      <c r="K145" s="33"/>
      <c r="L145" s="33"/>
      <c r="M145" s="33"/>
      <c r="N145" s="33"/>
    </row>
    <row r="146" spans="1:14" s="3" customFormat="1" ht="10.5" customHeight="1">
      <c r="A146" s="4"/>
      <c r="B146" s="33"/>
      <c r="C146" s="33"/>
      <c r="D146" s="33"/>
      <c r="E146" s="33"/>
      <c r="F146" s="33"/>
      <c r="G146" s="33"/>
      <c r="H146" s="33"/>
      <c r="I146" s="33"/>
      <c r="J146" s="33"/>
      <c r="K146" s="33"/>
      <c r="L146" s="33"/>
      <c r="M146" s="33"/>
      <c r="N146" s="33"/>
    </row>
    <row r="147" spans="1:14" s="3" customFormat="1" ht="10.5" customHeight="1">
      <c r="A147" s="4"/>
      <c r="B147" s="33"/>
      <c r="C147" s="33"/>
      <c r="D147" s="33"/>
      <c r="E147" s="33"/>
      <c r="F147" s="33"/>
      <c r="G147" s="33"/>
      <c r="H147" s="33"/>
      <c r="I147" s="33"/>
      <c r="J147" s="33"/>
      <c r="K147" s="33"/>
      <c r="L147" s="33"/>
      <c r="M147" s="33"/>
      <c r="N147" s="33"/>
    </row>
    <row r="148" spans="1:14" s="3" customFormat="1" ht="10.5" customHeight="1">
      <c r="A148" s="4"/>
      <c r="B148" s="33"/>
      <c r="C148" s="33"/>
      <c r="D148" s="33"/>
      <c r="E148" s="33"/>
      <c r="F148" s="33"/>
      <c r="G148" s="33"/>
      <c r="H148" s="33"/>
      <c r="I148" s="33"/>
      <c r="J148" s="33"/>
      <c r="K148" s="33"/>
      <c r="L148" s="33"/>
      <c r="M148" s="33"/>
      <c r="N148" s="33"/>
    </row>
    <row r="149" spans="1:14" s="3" customFormat="1" ht="10.5" customHeight="1">
      <c r="A149" s="4"/>
      <c r="B149" s="33"/>
      <c r="C149" s="33"/>
      <c r="D149" s="33"/>
      <c r="E149" s="33"/>
      <c r="F149" s="33"/>
      <c r="G149" s="33"/>
      <c r="H149" s="33"/>
      <c r="I149" s="33"/>
      <c r="J149" s="33"/>
      <c r="K149" s="33"/>
      <c r="L149" s="33"/>
      <c r="M149" s="33"/>
      <c r="N149" s="33"/>
    </row>
    <row r="150" spans="1:14" s="3" customFormat="1" ht="10.5" customHeight="1">
      <c r="A150" s="4"/>
      <c r="B150" s="33"/>
      <c r="C150" s="33"/>
      <c r="D150" s="33"/>
      <c r="E150" s="33"/>
      <c r="F150" s="33"/>
      <c r="G150" s="33"/>
      <c r="H150" s="33"/>
      <c r="I150" s="33"/>
      <c r="J150" s="33"/>
      <c r="K150" s="33"/>
      <c r="L150" s="33"/>
      <c r="M150" s="33"/>
      <c r="N150" s="33"/>
    </row>
    <row r="151" spans="1:14" s="3" customFormat="1" ht="10.5" customHeight="1">
      <c r="A151" s="4"/>
      <c r="B151" s="33"/>
      <c r="C151" s="33"/>
      <c r="D151" s="33"/>
      <c r="E151" s="33"/>
      <c r="F151" s="33"/>
      <c r="G151" s="33"/>
      <c r="H151" s="33"/>
      <c r="I151" s="33"/>
      <c r="J151" s="33"/>
      <c r="K151" s="33"/>
      <c r="L151" s="33"/>
      <c r="M151" s="33"/>
      <c r="N151" s="33"/>
    </row>
    <row r="152" spans="1:14" s="3" customFormat="1" ht="10.5" customHeight="1">
      <c r="A152" s="4"/>
      <c r="B152" s="33"/>
      <c r="C152" s="33"/>
      <c r="D152" s="33"/>
      <c r="E152" s="33"/>
      <c r="F152" s="33"/>
      <c r="G152" s="33"/>
      <c r="H152" s="33"/>
      <c r="I152" s="33"/>
      <c r="J152" s="33"/>
      <c r="K152" s="33"/>
      <c r="L152" s="33"/>
      <c r="M152" s="33"/>
      <c r="N152" s="33"/>
    </row>
    <row r="153" spans="1:14" s="3" customFormat="1" ht="10.5" customHeight="1">
      <c r="A153" s="4"/>
      <c r="B153" s="33"/>
      <c r="C153" s="33"/>
      <c r="D153" s="33"/>
      <c r="E153" s="33"/>
      <c r="F153" s="33"/>
      <c r="G153" s="33"/>
      <c r="H153" s="33"/>
      <c r="I153" s="33"/>
      <c r="J153" s="33"/>
      <c r="K153" s="33"/>
      <c r="L153" s="33"/>
      <c r="M153" s="33"/>
      <c r="N153" s="33"/>
    </row>
    <row r="154" spans="1:14" s="3" customFormat="1" ht="10.5" customHeight="1">
      <c r="A154" s="4"/>
      <c r="B154" s="33"/>
      <c r="C154" s="33"/>
      <c r="D154" s="33"/>
      <c r="E154" s="33"/>
      <c r="F154" s="33"/>
      <c r="G154" s="33"/>
      <c r="H154" s="33"/>
      <c r="I154" s="33"/>
      <c r="J154" s="33"/>
      <c r="K154" s="33"/>
      <c r="L154" s="33"/>
      <c r="M154" s="33"/>
      <c r="N154" s="33"/>
    </row>
    <row r="155" spans="1:14" s="3" customFormat="1" ht="10.5" customHeight="1">
      <c r="A155" s="4"/>
      <c r="B155" s="33"/>
      <c r="C155" s="33"/>
      <c r="D155" s="33"/>
      <c r="E155" s="33"/>
      <c r="F155" s="33"/>
      <c r="G155" s="33"/>
      <c r="H155" s="33"/>
      <c r="I155" s="33"/>
      <c r="J155" s="33"/>
      <c r="K155" s="33"/>
      <c r="L155" s="33"/>
      <c r="M155" s="33"/>
      <c r="N155" s="33"/>
    </row>
    <row r="156" spans="1:14" s="3" customFormat="1" ht="10.5" customHeight="1">
      <c r="A156" s="4"/>
      <c r="B156" s="33"/>
      <c r="C156" s="33"/>
      <c r="D156" s="33"/>
      <c r="E156" s="33"/>
      <c r="F156" s="33"/>
      <c r="G156" s="33"/>
      <c r="H156" s="33"/>
      <c r="I156" s="33"/>
      <c r="J156" s="33"/>
      <c r="K156" s="33"/>
      <c r="L156" s="33"/>
      <c r="M156" s="33"/>
      <c r="N156" s="33"/>
    </row>
    <row r="157" spans="1:14" s="3" customFormat="1" ht="10.5" customHeight="1">
      <c r="A157" s="4"/>
      <c r="B157" s="33"/>
      <c r="C157" s="33"/>
      <c r="D157" s="33"/>
      <c r="E157" s="33"/>
      <c r="F157" s="33"/>
      <c r="G157" s="33"/>
      <c r="H157" s="33"/>
      <c r="I157" s="33"/>
      <c r="J157" s="33"/>
      <c r="K157" s="33"/>
      <c r="L157" s="33"/>
      <c r="M157" s="33"/>
      <c r="N157" s="33"/>
    </row>
    <row r="158" spans="1:14" s="3" customFormat="1" ht="10.5" customHeight="1">
      <c r="A158" s="4"/>
      <c r="B158" s="33"/>
      <c r="C158" s="33"/>
      <c r="D158" s="33"/>
      <c r="E158" s="33"/>
      <c r="F158" s="33"/>
      <c r="G158" s="33"/>
      <c r="H158" s="33"/>
      <c r="I158" s="33"/>
      <c r="J158" s="33"/>
      <c r="K158" s="33"/>
      <c r="L158" s="33"/>
      <c r="M158" s="33"/>
      <c r="N158" s="33"/>
    </row>
    <row r="159" spans="1:14" s="3" customFormat="1" ht="10.5" customHeight="1">
      <c r="A159" s="4"/>
      <c r="B159" s="33"/>
      <c r="C159" s="33"/>
      <c r="D159" s="33"/>
      <c r="E159" s="33"/>
      <c r="F159" s="33"/>
      <c r="G159" s="33"/>
      <c r="H159" s="33"/>
      <c r="I159" s="33"/>
      <c r="J159" s="33"/>
      <c r="K159" s="33"/>
      <c r="L159" s="33"/>
      <c r="M159" s="33"/>
      <c r="N159" s="33"/>
    </row>
    <row r="160" spans="1:14" s="3" customFormat="1" ht="10.5" customHeight="1">
      <c r="A160" s="4"/>
      <c r="B160" s="33"/>
      <c r="C160" s="33"/>
      <c r="D160" s="33"/>
      <c r="E160" s="33"/>
      <c r="F160" s="33"/>
      <c r="G160" s="33"/>
      <c r="H160" s="33"/>
      <c r="I160" s="33"/>
      <c r="J160" s="33"/>
      <c r="K160" s="33"/>
      <c r="L160" s="33"/>
      <c r="M160" s="33"/>
      <c r="N160" s="33"/>
    </row>
    <row r="161" spans="1:14" s="3" customFormat="1" ht="10.5" customHeight="1">
      <c r="A161" s="4"/>
      <c r="B161" s="33"/>
      <c r="C161" s="33"/>
      <c r="D161" s="33"/>
      <c r="E161" s="33"/>
      <c r="F161" s="33"/>
      <c r="G161" s="33"/>
      <c r="H161" s="33"/>
      <c r="I161" s="33"/>
      <c r="J161" s="33"/>
      <c r="K161" s="33"/>
      <c r="L161" s="33"/>
      <c r="M161" s="33"/>
      <c r="N161" s="33"/>
    </row>
    <row r="162" spans="1:14" s="3" customFormat="1" ht="10.5" customHeight="1">
      <c r="A162" s="4"/>
      <c r="B162" s="33"/>
      <c r="C162" s="33"/>
      <c r="D162" s="33"/>
      <c r="E162" s="33"/>
      <c r="F162" s="33"/>
      <c r="G162" s="33"/>
      <c r="H162" s="33"/>
      <c r="I162" s="33"/>
      <c r="J162" s="33"/>
      <c r="K162" s="33"/>
      <c r="L162" s="33"/>
      <c r="M162" s="33"/>
      <c r="N162" s="33"/>
    </row>
    <row r="163" spans="1:14" s="3" customFormat="1" ht="10.5" customHeight="1">
      <c r="A163" s="4"/>
      <c r="B163" s="33"/>
      <c r="C163" s="33"/>
      <c r="D163" s="33"/>
      <c r="E163" s="33"/>
      <c r="F163" s="33"/>
      <c r="G163" s="33"/>
      <c r="H163" s="33"/>
      <c r="I163" s="33"/>
      <c r="J163" s="33"/>
      <c r="K163" s="33"/>
      <c r="L163" s="33"/>
      <c r="M163" s="33"/>
      <c r="N163" s="33"/>
    </row>
    <row r="164" spans="1:14" s="3" customFormat="1" ht="10.5" customHeight="1">
      <c r="A164" s="4"/>
      <c r="B164" s="33"/>
      <c r="C164" s="33"/>
      <c r="D164" s="33"/>
      <c r="E164" s="33"/>
      <c r="F164" s="33"/>
      <c r="G164" s="33"/>
      <c r="H164" s="33"/>
      <c r="I164" s="33"/>
      <c r="J164" s="33"/>
      <c r="K164" s="33"/>
      <c r="L164" s="33"/>
      <c r="M164" s="33"/>
      <c r="N164" s="33"/>
    </row>
    <row r="165" spans="1:14" s="3" customFormat="1" ht="10.5" customHeight="1">
      <c r="A165" s="4"/>
      <c r="B165" s="33"/>
      <c r="C165" s="33"/>
      <c r="D165" s="33"/>
      <c r="E165" s="33"/>
      <c r="F165" s="33"/>
      <c r="G165" s="33"/>
      <c r="H165" s="33"/>
      <c r="I165" s="33"/>
      <c r="J165" s="33"/>
      <c r="K165" s="33"/>
      <c r="L165" s="33"/>
      <c r="M165" s="33"/>
      <c r="N165" s="33"/>
    </row>
    <row r="166" spans="1:14" s="3" customFormat="1" ht="10.5" customHeight="1">
      <c r="A166" s="4"/>
      <c r="B166" s="33"/>
      <c r="C166" s="33"/>
      <c r="D166" s="33"/>
      <c r="E166" s="33"/>
      <c r="F166" s="33"/>
      <c r="G166" s="33"/>
      <c r="H166" s="33"/>
      <c r="I166" s="33"/>
      <c r="J166" s="33"/>
      <c r="K166" s="33"/>
      <c r="L166" s="33"/>
      <c r="M166" s="33"/>
      <c r="N166" s="33"/>
    </row>
    <row r="167" spans="1:14" s="3" customFormat="1" ht="10.5" customHeight="1">
      <c r="A167" s="4"/>
      <c r="B167" s="33"/>
      <c r="C167" s="33"/>
      <c r="D167" s="33"/>
      <c r="E167" s="33"/>
      <c r="F167" s="33"/>
      <c r="G167" s="33"/>
      <c r="H167" s="33"/>
      <c r="I167" s="33"/>
      <c r="J167" s="33"/>
      <c r="K167" s="33"/>
      <c r="L167" s="33"/>
      <c r="M167" s="33"/>
      <c r="N167" s="33"/>
    </row>
    <row r="168" spans="1:14" s="3" customFormat="1" ht="10.5" customHeight="1">
      <c r="A168" s="4"/>
      <c r="B168" s="33"/>
      <c r="C168" s="33"/>
      <c r="D168" s="33"/>
      <c r="E168" s="33"/>
      <c r="F168" s="33"/>
      <c r="G168" s="33"/>
      <c r="H168" s="33"/>
      <c r="I168" s="33"/>
      <c r="J168" s="33"/>
      <c r="K168" s="33"/>
      <c r="L168" s="33"/>
      <c r="M168" s="33"/>
      <c r="N168" s="33"/>
    </row>
    <row r="169" spans="1:14" s="3" customFormat="1" ht="10.5" customHeight="1">
      <c r="A169" s="4"/>
      <c r="B169" s="33"/>
      <c r="C169" s="33"/>
      <c r="D169" s="33"/>
      <c r="E169" s="33"/>
      <c r="F169" s="33"/>
      <c r="G169" s="33"/>
      <c r="H169" s="33"/>
      <c r="I169" s="33"/>
      <c r="J169" s="33"/>
      <c r="K169" s="33"/>
      <c r="L169" s="33"/>
      <c r="M169" s="33"/>
      <c r="N169" s="33"/>
    </row>
    <row r="170" spans="1:14" s="3" customFormat="1" ht="10.5" customHeight="1">
      <c r="A170" s="4"/>
      <c r="B170" s="33"/>
      <c r="C170" s="33"/>
      <c r="D170" s="33"/>
      <c r="E170" s="33"/>
      <c r="F170" s="33"/>
      <c r="G170" s="33"/>
      <c r="H170" s="33"/>
      <c r="I170" s="33"/>
      <c r="J170" s="33"/>
      <c r="K170" s="33"/>
      <c r="L170" s="33"/>
      <c r="M170" s="33"/>
      <c r="N170" s="33"/>
    </row>
    <row r="171" spans="1:14" s="3" customFormat="1" ht="10.5" customHeight="1">
      <c r="A171" s="4"/>
      <c r="B171" s="33"/>
      <c r="C171" s="33"/>
      <c r="D171" s="33"/>
      <c r="E171" s="33"/>
      <c r="F171" s="33"/>
      <c r="G171" s="33"/>
      <c r="H171" s="33"/>
      <c r="I171" s="33"/>
      <c r="J171" s="33"/>
      <c r="K171" s="33"/>
      <c r="L171" s="33"/>
      <c r="M171" s="33"/>
      <c r="N171" s="33"/>
    </row>
    <row r="172" spans="1:14" s="3" customFormat="1" ht="10.5" customHeight="1">
      <c r="A172" s="4"/>
      <c r="B172" s="33"/>
      <c r="C172" s="33"/>
      <c r="D172" s="33"/>
      <c r="E172" s="33"/>
      <c r="F172" s="33"/>
      <c r="G172" s="33"/>
      <c r="H172" s="33"/>
      <c r="I172" s="33"/>
      <c r="J172" s="33"/>
      <c r="K172" s="33"/>
      <c r="L172" s="33"/>
      <c r="M172" s="33"/>
      <c r="N172" s="33"/>
    </row>
    <row r="173" spans="1:14" s="3" customFormat="1" ht="10.5" customHeight="1">
      <c r="A173" s="4"/>
      <c r="B173" s="33"/>
      <c r="C173" s="33"/>
      <c r="D173" s="33"/>
      <c r="E173" s="33"/>
      <c r="F173" s="33"/>
      <c r="G173" s="33"/>
      <c r="H173" s="33"/>
      <c r="I173" s="33"/>
      <c r="J173" s="33"/>
      <c r="K173" s="33"/>
      <c r="L173" s="33"/>
      <c r="M173" s="33"/>
      <c r="N173" s="33"/>
    </row>
    <row r="174" spans="1:14" s="3" customFormat="1" ht="10.5" customHeight="1">
      <c r="A174" s="4"/>
      <c r="B174" s="33"/>
      <c r="C174" s="33"/>
      <c r="D174" s="33"/>
      <c r="E174" s="33"/>
      <c r="F174" s="33"/>
      <c r="G174" s="33"/>
      <c r="H174" s="33"/>
      <c r="I174" s="33"/>
      <c r="J174" s="33"/>
      <c r="K174" s="33"/>
      <c r="L174" s="33"/>
      <c r="M174" s="33"/>
      <c r="N174" s="33"/>
    </row>
    <row r="175" spans="1:14" s="3" customFormat="1" ht="10.5" customHeight="1">
      <c r="A175" s="4"/>
      <c r="B175" s="33"/>
      <c r="C175" s="33"/>
      <c r="D175" s="33"/>
      <c r="E175" s="33"/>
      <c r="F175" s="33"/>
      <c r="G175" s="33"/>
      <c r="H175" s="33"/>
      <c r="I175" s="33"/>
      <c r="J175" s="33"/>
      <c r="K175" s="33"/>
      <c r="L175" s="33"/>
      <c r="M175" s="33"/>
      <c r="N175" s="33"/>
    </row>
    <row r="176" spans="1:14" s="3" customFormat="1" ht="10.5" customHeight="1">
      <c r="A176" s="4"/>
      <c r="B176" s="33"/>
      <c r="C176" s="33"/>
      <c r="D176" s="33"/>
      <c r="E176" s="33"/>
      <c r="F176" s="33"/>
      <c r="G176" s="33"/>
      <c r="H176" s="33"/>
      <c r="I176" s="33"/>
      <c r="J176" s="33"/>
      <c r="K176" s="33"/>
      <c r="L176" s="33"/>
      <c r="M176" s="33"/>
      <c r="N176" s="33"/>
    </row>
    <row r="177" spans="1:14" s="3" customFormat="1" ht="10.5" customHeight="1">
      <c r="A177" s="4"/>
      <c r="B177" s="33"/>
      <c r="C177" s="33"/>
      <c r="D177" s="33"/>
      <c r="E177" s="33"/>
      <c r="F177" s="33"/>
      <c r="G177" s="33"/>
      <c r="H177" s="33"/>
      <c r="I177" s="33"/>
      <c r="J177" s="33"/>
      <c r="K177" s="33"/>
      <c r="L177" s="33"/>
      <c r="M177" s="33"/>
      <c r="N177" s="33"/>
    </row>
    <row r="178" spans="1:14" s="3" customFormat="1" ht="10.5" customHeight="1">
      <c r="A178" s="4"/>
      <c r="B178" s="33"/>
      <c r="C178" s="33"/>
      <c r="D178" s="33"/>
      <c r="E178" s="33"/>
      <c r="F178" s="33"/>
      <c r="G178" s="33"/>
      <c r="H178" s="33"/>
      <c r="I178" s="33"/>
      <c r="J178" s="33"/>
      <c r="K178" s="33"/>
      <c r="L178" s="33"/>
      <c r="M178" s="33"/>
      <c r="N178" s="33"/>
    </row>
    <row r="179" spans="1:14" s="3" customFormat="1" ht="10.5" customHeight="1">
      <c r="A179" s="4"/>
      <c r="B179" s="33"/>
      <c r="C179" s="33"/>
      <c r="D179" s="33"/>
      <c r="E179" s="33"/>
      <c r="F179" s="33"/>
      <c r="G179" s="33"/>
      <c r="H179" s="33"/>
      <c r="I179" s="33"/>
      <c r="J179" s="33"/>
      <c r="K179" s="33"/>
      <c r="L179" s="33"/>
      <c r="M179" s="33"/>
      <c r="N179" s="33"/>
    </row>
    <row r="180" spans="1:14" s="3" customFormat="1" ht="10.5" customHeight="1">
      <c r="A180" s="4"/>
      <c r="B180" s="33"/>
      <c r="C180" s="33"/>
      <c r="D180" s="33"/>
      <c r="E180" s="33"/>
      <c r="F180" s="33"/>
      <c r="G180" s="33"/>
      <c r="H180" s="33"/>
      <c r="I180" s="33"/>
      <c r="J180" s="33"/>
      <c r="K180" s="33"/>
      <c r="L180" s="33"/>
      <c r="M180" s="33"/>
      <c r="N180" s="33"/>
    </row>
    <row r="181" spans="1:14" s="3" customFormat="1" ht="10.5" customHeight="1">
      <c r="A181" s="4"/>
      <c r="B181" s="33"/>
      <c r="C181" s="33"/>
      <c r="D181" s="33"/>
      <c r="E181" s="33"/>
      <c r="F181" s="33"/>
      <c r="G181" s="33"/>
      <c r="H181" s="33"/>
      <c r="I181" s="33"/>
      <c r="J181" s="33"/>
      <c r="K181" s="33"/>
      <c r="L181" s="33"/>
      <c r="M181" s="33"/>
      <c r="N181" s="33"/>
    </row>
    <row r="182" spans="1:14" s="3" customFormat="1" ht="10.5" customHeight="1">
      <c r="A182" s="4"/>
      <c r="B182" s="33"/>
      <c r="C182" s="33"/>
      <c r="D182" s="33"/>
      <c r="E182" s="33"/>
      <c r="F182" s="33"/>
      <c r="G182" s="33"/>
      <c r="H182" s="33"/>
      <c r="I182" s="33"/>
      <c r="J182" s="33"/>
      <c r="K182" s="33"/>
      <c r="L182" s="33"/>
      <c r="M182" s="33"/>
      <c r="N182" s="33"/>
    </row>
    <row r="183" spans="1:14" s="3" customFormat="1" ht="10.5" customHeight="1">
      <c r="A183" s="4"/>
      <c r="B183" s="33"/>
      <c r="C183" s="33"/>
      <c r="D183" s="33"/>
      <c r="E183" s="33"/>
      <c r="F183" s="33"/>
      <c r="G183" s="33"/>
      <c r="H183" s="33"/>
      <c r="I183" s="33"/>
      <c r="J183" s="33"/>
      <c r="K183" s="33"/>
      <c r="L183" s="33"/>
      <c r="M183" s="33"/>
      <c r="N183" s="33"/>
    </row>
    <row r="184" spans="1:14" s="3" customFormat="1" ht="10.5" customHeight="1">
      <c r="A184" s="4"/>
      <c r="B184" s="33"/>
      <c r="C184" s="33"/>
      <c r="D184" s="33"/>
      <c r="E184" s="33"/>
      <c r="F184" s="33"/>
      <c r="G184" s="33"/>
      <c r="H184" s="33"/>
      <c r="I184" s="33"/>
      <c r="J184" s="33"/>
      <c r="K184" s="33"/>
      <c r="L184" s="33"/>
      <c r="M184" s="33"/>
      <c r="N184" s="33"/>
    </row>
    <row r="185" spans="1:14" s="3" customFormat="1" ht="10.5" customHeight="1">
      <c r="A185" s="4"/>
      <c r="B185" s="33"/>
      <c r="C185" s="33"/>
      <c r="D185" s="33"/>
      <c r="E185" s="33"/>
      <c r="F185" s="33"/>
      <c r="G185" s="33"/>
      <c r="H185" s="33"/>
      <c r="I185" s="33"/>
      <c r="J185" s="33"/>
      <c r="K185" s="33"/>
      <c r="L185" s="33"/>
      <c r="M185" s="33"/>
      <c r="N185" s="33"/>
    </row>
    <row r="186" spans="1:14" s="3" customFormat="1" ht="10.5" customHeight="1">
      <c r="A186" s="4"/>
      <c r="B186" s="33"/>
      <c r="C186" s="33"/>
      <c r="D186" s="33"/>
      <c r="E186" s="33"/>
      <c r="F186" s="33"/>
      <c r="G186" s="33"/>
      <c r="H186" s="33"/>
      <c r="I186" s="33"/>
      <c r="J186" s="33"/>
      <c r="K186" s="33"/>
      <c r="L186" s="33"/>
      <c r="M186" s="33"/>
      <c r="N186" s="33"/>
    </row>
    <row r="187" spans="1:14" s="3" customFormat="1" ht="10.5" customHeight="1">
      <c r="A187" s="4"/>
      <c r="B187" s="33"/>
      <c r="C187" s="33"/>
      <c r="D187" s="33"/>
      <c r="E187" s="33"/>
      <c r="F187" s="33"/>
      <c r="G187" s="33"/>
      <c r="H187" s="33"/>
      <c r="I187" s="33"/>
      <c r="J187" s="33"/>
      <c r="K187" s="33"/>
      <c r="L187" s="33"/>
      <c r="M187" s="33"/>
      <c r="N187" s="33"/>
    </row>
    <row r="188" spans="1:14" s="3" customFormat="1" ht="10.5" customHeight="1">
      <c r="A188" s="4"/>
      <c r="B188" s="33"/>
      <c r="C188" s="33"/>
      <c r="D188" s="33"/>
      <c r="E188" s="33"/>
      <c r="F188" s="33"/>
      <c r="G188" s="33"/>
      <c r="H188" s="33"/>
      <c r="I188" s="33"/>
      <c r="J188" s="33"/>
      <c r="K188" s="33"/>
      <c r="L188" s="33"/>
      <c r="M188" s="33"/>
      <c r="N188" s="33"/>
    </row>
    <row r="189" spans="1:14" s="3" customFormat="1" ht="10.5" customHeight="1">
      <c r="A189" s="4"/>
      <c r="B189" s="33"/>
      <c r="C189" s="33"/>
      <c r="D189" s="33"/>
      <c r="E189" s="33"/>
      <c r="F189" s="33"/>
      <c r="G189" s="33"/>
      <c r="H189" s="33"/>
      <c r="I189" s="33"/>
      <c r="J189" s="33"/>
      <c r="K189" s="33"/>
      <c r="L189" s="33"/>
      <c r="M189" s="33"/>
      <c r="N189" s="33"/>
    </row>
    <row r="190" spans="1:14" s="3" customFormat="1" ht="10.5" customHeight="1">
      <c r="A190" s="4"/>
      <c r="B190" s="33"/>
      <c r="C190" s="33"/>
      <c r="D190" s="33"/>
      <c r="E190" s="33"/>
      <c r="F190" s="33"/>
      <c r="G190" s="33"/>
      <c r="H190" s="33"/>
      <c r="I190" s="33"/>
      <c r="J190" s="33"/>
      <c r="K190" s="33"/>
      <c r="L190" s="33"/>
      <c r="M190" s="33"/>
      <c r="N190" s="33"/>
    </row>
    <row r="191" spans="1:14" s="3" customFormat="1" ht="10.5" customHeight="1">
      <c r="A191" s="4"/>
      <c r="B191" s="33"/>
      <c r="C191" s="33"/>
      <c r="D191" s="33"/>
      <c r="E191" s="33"/>
      <c r="F191" s="33"/>
      <c r="G191" s="33"/>
      <c r="H191" s="33"/>
      <c r="I191" s="33"/>
      <c r="J191" s="33"/>
      <c r="K191" s="33"/>
      <c r="L191" s="33"/>
      <c r="M191" s="33"/>
      <c r="N191" s="33"/>
    </row>
    <row r="192" spans="1:14" s="3" customFormat="1" ht="10.5" customHeight="1">
      <c r="A192" s="4"/>
      <c r="B192" s="33"/>
      <c r="C192" s="33"/>
      <c r="D192" s="33"/>
      <c r="E192" s="33"/>
      <c r="F192" s="33"/>
      <c r="G192" s="33"/>
      <c r="H192" s="33"/>
      <c r="I192" s="33"/>
      <c r="J192" s="33"/>
      <c r="K192" s="33"/>
      <c r="L192" s="33"/>
      <c r="M192" s="33"/>
      <c r="N192" s="33"/>
    </row>
    <row r="193" spans="1:14" s="3" customFormat="1" ht="10.5" customHeight="1">
      <c r="A193" s="4"/>
      <c r="B193" s="33"/>
      <c r="C193" s="33"/>
      <c r="D193" s="33"/>
      <c r="E193" s="33"/>
      <c r="F193" s="33"/>
      <c r="G193" s="33"/>
      <c r="H193" s="33"/>
      <c r="I193" s="33"/>
      <c r="J193" s="33"/>
      <c r="K193" s="33"/>
      <c r="L193" s="33"/>
      <c r="M193" s="33"/>
      <c r="N193" s="33"/>
    </row>
    <row r="194" spans="1:14" s="3" customFormat="1" ht="10.5" customHeight="1">
      <c r="A194" s="4"/>
      <c r="B194" s="33"/>
      <c r="C194" s="33"/>
      <c r="D194" s="33"/>
      <c r="E194" s="33"/>
      <c r="F194" s="33"/>
      <c r="G194" s="33"/>
      <c r="H194" s="33"/>
      <c r="I194" s="33"/>
      <c r="J194" s="33"/>
      <c r="K194" s="33"/>
      <c r="L194" s="33"/>
      <c r="M194" s="33"/>
      <c r="N194" s="33"/>
    </row>
    <row r="195" spans="1:14" s="3" customFormat="1" ht="10.5" customHeight="1">
      <c r="A195" s="4"/>
      <c r="B195" s="33"/>
      <c r="C195" s="33"/>
      <c r="D195" s="33"/>
      <c r="E195" s="33"/>
      <c r="F195" s="33"/>
      <c r="G195" s="33"/>
      <c r="H195" s="33"/>
      <c r="I195" s="33"/>
      <c r="J195" s="33"/>
      <c r="K195" s="33"/>
      <c r="L195" s="33"/>
      <c r="M195" s="33"/>
      <c r="N195" s="33"/>
    </row>
    <row r="196" spans="1:14" s="3" customFormat="1" ht="10.5" customHeight="1">
      <c r="A196" s="4"/>
      <c r="B196" s="33"/>
      <c r="C196" s="33"/>
      <c r="D196" s="33"/>
      <c r="E196" s="33"/>
      <c r="F196" s="33"/>
      <c r="G196" s="33"/>
      <c r="H196" s="33"/>
      <c r="I196" s="33"/>
      <c r="J196" s="33"/>
      <c r="K196" s="33"/>
      <c r="L196" s="33"/>
      <c r="M196" s="33"/>
      <c r="N196" s="33"/>
    </row>
    <row r="197" spans="1:14" s="3" customFormat="1" ht="10.5" customHeight="1">
      <c r="A197" s="4"/>
      <c r="B197" s="33"/>
      <c r="C197" s="33"/>
      <c r="D197" s="33"/>
      <c r="E197" s="33"/>
      <c r="F197" s="33"/>
      <c r="G197" s="33"/>
      <c r="H197" s="33"/>
      <c r="I197" s="33"/>
      <c r="J197" s="33"/>
      <c r="K197" s="33"/>
      <c r="L197" s="33"/>
      <c r="M197" s="33"/>
      <c r="N197" s="33"/>
    </row>
    <row r="198" spans="1:14" s="3" customFormat="1" ht="10.5" customHeight="1">
      <c r="A198" s="4"/>
      <c r="B198" s="33"/>
      <c r="C198" s="33"/>
      <c r="D198" s="33"/>
      <c r="E198" s="33"/>
      <c r="F198" s="33"/>
      <c r="G198" s="33"/>
      <c r="H198" s="33"/>
      <c r="I198" s="33"/>
      <c r="J198" s="33"/>
      <c r="K198" s="33"/>
      <c r="L198" s="33"/>
      <c r="M198" s="33"/>
      <c r="N198" s="33"/>
    </row>
    <row r="199" spans="1:14" s="3" customFormat="1" ht="10.5" customHeight="1">
      <c r="A199" s="4"/>
      <c r="B199" s="33"/>
      <c r="C199" s="33"/>
      <c r="D199" s="33"/>
      <c r="E199" s="33"/>
      <c r="F199" s="33"/>
      <c r="G199" s="33"/>
      <c r="H199" s="33"/>
      <c r="I199" s="33"/>
      <c r="J199" s="33"/>
      <c r="K199" s="33"/>
      <c r="L199" s="33"/>
      <c r="M199" s="33"/>
      <c r="N199" s="33"/>
    </row>
    <row r="200" spans="1:14" s="3" customFormat="1" ht="10.5" customHeight="1">
      <c r="A200" s="4"/>
      <c r="B200" s="33"/>
      <c r="C200" s="33"/>
      <c r="D200" s="33"/>
      <c r="E200" s="33"/>
      <c r="F200" s="33"/>
      <c r="G200" s="33"/>
      <c r="H200" s="33"/>
      <c r="I200" s="33"/>
      <c r="J200" s="33"/>
      <c r="K200" s="33"/>
      <c r="L200" s="33"/>
      <c r="M200" s="33"/>
      <c r="N200" s="33"/>
    </row>
    <row r="201" spans="1:14" s="3" customFormat="1" ht="10.5" customHeight="1">
      <c r="A201" s="4"/>
      <c r="B201" s="33"/>
      <c r="C201" s="33"/>
      <c r="D201" s="33"/>
      <c r="E201" s="33"/>
      <c r="F201" s="33"/>
      <c r="G201" s="33"/>
      <c r="H201" s="33"/>
      <c r="I201" s="33"/>
      <c r="J201" s="33"/>
      <c r="K201" s="33"/>
      <c r="L201" s="33"/>
      <c r="M201" s="33"/>
      <c r="N201" s="33"/>
    </row>
    <row r="202" spans="1:14" s="3" customFormat="1" ht="10.5" customHeight="1">
      <c r="A202" s="4"/>
      <c r="B202" s="33"/>
      <c r="C202" s="33"/>
      <c r="D202" s="33"/>
      <c r="E202" s="33"/>
      <c r="F202" s="33"/>
      <c r="G202" s="33"/>
      <c r="H202" s="33"/>
      <c r="I202" s="33"/>
      <c r="J202" s="33"/>
      <c r="K202" s="33"/>
      <c r="L202" s="33"/>
      <c r="M202" s="33"/>
      <c r="N202" s="33"/>
    </row>
    <row r="203" spans="1:14" s="3" customFormat="1" ht="10.5" customHeight="1">
      <c r="A203" s="4"/>
      <c r="B203" s="33"/>
      <c r="C203" s="33"/>
      <c r="D203" s="33"/>
      <c r="E203" s="33"/>
      <c r="F203" s="33"/>
      <c r="G203" s="33"/>
      <c r="H203" s="33"/>
      <c r="I203" s="33"/>
      <c r="J203" s="33"/>
      <c r="K203" s="33"/>
      <c r="L203" s="33"/>
      <c r="M203" s="33"/>
      <c r="N203" s="33"/>
    </row>
    <row r="204" spans="1:14" s="3" customFormat="1" ht="10.5" customHeight="1">
      <c r="A204" s="4"/>
      <c r="B204" s="33"/>
      <c r="C204" s="33"/>
      <c r="D204" s="33"/>
      <c r="E204" s="33"/>
      <c r="F204" s="33"/>
      <c r="G204" s="33"/>
      <c r="H204" s="33"/>
      <c r="I204" s="33"/>
      <c r="J204" s="33"/>
      <c r="K204" s="33"/>
      <c r="L204" s="33"/>
      <c r="M204" s="33"/>
      <c r="N204" s="33"/>
    </row>
    <row r="205" spans="1:14" s="3" customFormat="1" ht="10.5" customHeight="1">
      <c r="A205" s="4"/>
      <c r="B205" s="33"/>
      <c r="C205" s="33"/>
      <c r="D205" s="33"/>
      <c r="E205" s="33"/>
      <c r="F205" s="33"/>
      <c r="G205" s="33"/>
      <c r="H205" s="33"/>
      <c r="I205" s="33"/>
      <c r="J205" s="33"/>
      <c r="K205" s="33"/>
      <c r="L205" s="33"/>
      <c r="M205" s="33"/>
      <c r="N205" s="33"/>
    </row>
    <row r="206" spans="1:14" s="3" customFormat="1" ht="10.5" customHeight="1">
      <c r="A206" s="4"/>
      <c r="B206" s="33"/>
      <c r="C206" s="33"/>
      <c r="D206" s="33"/>
      <c r="E206" s="33"/>
      <c r="F206" s="33"/>
      <c r="G206" s="33"/>
      <c r="H206" s="33"/>
      <c r="I206" s="33"/>
      <c r="J206" s="33"/>
      <c r="K206" s="33"/>
      <c r="L206" s="33"/>
      <c r="M206" s="33"/>
      <c r="N206" s="33"/>
    </row>
    <row r="207" spans="1:14" s="3" customFormat="1" ht="10.5" customHeight="1">
      <c r="A207" s="4"/>
      <c r="B207" s="33"/>
      <c r="C207" s="33"/>
      <c r="D207" s="33"/>
      <c r="E207" s="33"/>
      <c r="F207" s="33"/>
      <c r="G207" s="33"/>
      <c r="H207" s="33"/>
      <c r="I207" s="33"/>
      <c r="J207" s="33"/>
      <c r="K207" s="33"/>
      <c r="L207" s="33"/>
      <c r="M207" s="33"/>
      <c r="N207" s="33"/>
    </row>
    <row r="208" spans="1:14" s="3" customFormat="1" ht="10.5" customHeight="1">
      <c r="A208" s="4"/>
      <c r="B208" s="33"/>
      <c r="C208" s="33"/>
      <c r="D208" s="33"/>
      <c r="E208" s="33"/>
      <c r="F208" s="33"/>
      <c r="G208" s="33"/>
      <c r="H208" s="33"/>
      <c r="I208" s="33"/>
      <c r="J208" s="33"/>
      <c r="K208" s="33"/>
      <c r="L208" s="33"/>
      <c r="M208" s="33"/>
      <c r="N208" s="33"/>
    </row>
    <row r="209" spans="1:14" s="3" customFormat="1" ht="10.5" customHeight="1">
      <c r="A209" s="4"/>
      <c r="B209" s="33"/>
      <c r="C209" s="33"/>
      <c r="D209" s="33"/>
      <c r="E209" s="33"/>
      <c r="F209" s="33"/>
      <c r="G209" s="33"/>
      <c r="H209" s="33"/>
      <c r="I209" s="33"/>
      <c r="J209" s="33"/>
      <c r="K209" s="33"/>
      <c r="L209" s="33"/>
      <c r="M209" s="33"/>
      <c r="N209" s="33"/>
    </row>
    <row r="210" spans="1:14" s="3" customFormat="1" ht="10.5" customHeight="1">
      <c r="A210" s="4"/>
      <c r="B210" s="33"/>
      <c r="C210" s="33"/>
      <c r="D210" s="33"/>
      <c r="E210" s="33"/>
      <c r="F210" s="33"/>
      <c r="G210" s="33"/>
      <c r="H210" s="33"/>
      <c r="I210" s="33"/>
      <c r="J210" s="33"/>
      <c r="K210" s="33"/>
      <c r="L210" s="33"/>
      <c r="M210" s="33"/>
      <c r="N210" s="33"/>
    </row>
    <row r="211" spans="1:14" s="3" customFormat="1" ht="10.5" customHeight="1">
      <c r="A211" s="4"/>
      <c r="B211" s="33"/>
      <c r="C211" s="33"/>
      <c r="D211" s="33"/>
      <c r="E211" s="33"/>
      <c r="F211" s="33"/>
      <c r="G211" s="33"/>
      <c r="H211" s="33"/>
      <c r="I211" s="33"/>
      <c r="J211" s="33"/>
      <c r="K211" s="33"/>
      <c r="L211" s="33"/>
      <c r="M211" s="33"/>
      <c r="N211" s="33"/>
    </row>
    <row r="212" spans="1:14" s="3" customFormat="1" ht="10.5" customHeight="1">
      <c r="A212" s="4"/>
      <c r="B212" s="33"/>
      <c r="C212" s="33"/>
      <c r="D212" s="33"/>
      <c r="E212" s="33"/>
      <c r="F212" s="33"/>
      <c r="G212" s="33"/>
      <c r="H212" s="33"/>
      <c r="I212" s="33"/>
      <c r="J212" s="33"/>
      <c r="K212" s="33"/>
      <c r="L212" s="33"/>
      <c r="M212" s="33"/>
      <c r="N212" s="33"/>
    </row>
    <row r="213" spans="1:14" s="3" customFormat="1" ht="10.5" customHeight="1">
      <c r="A213" s="4"/>
      <c r="B213" s="33"/>
      <c r="C213" s="33"/>
      <c r="D213" s="33"/>
      <c r="E213" s="33"/>
      <c r="F213" s="33"/>
      <c r="G213" s="33"/>
      <c r="H213" s="33"/>
      <c r="I213" s="33"/>
      <c r="J213" s="33"/>
      <c r="K213" s="33"/>
      <c r="L213" s="33"/>
      <c r="M213" s="33"/>
      <c r="N213" s="33"/>
    </row>
    <row r="214" spans="1:14" s="3" customFormat="1" ht="10.5" customHeight="1">
      <c r="A214" s="4"/>
      <c r="B214" s="33"/>
      <c r="C214" s="33"/>
      <c r="D214" s="33"/>
      <c r="E214" s="33"/>
      <c r="F214" s="33"/>
      <c r="G214" s="33"/>
      <c r="H214" s="33"/>
      <c r="I214" s="33"/>
      <c r="J214" s="33"/>
      <c r="K214" s="33"/>
      <c r="L214" s="33"/>
      <c r="M214" s="33"/>
      <c r="N214" s="33"/>
    </row>
    <row r="215" spans="1:14" s="3" customFormat="1" ht="10.5" customHeight="1">
      <c r="A215" s="4"/>
      <c r="B215" s="33"/>
      <c r="C215" s="33"/>
      <c r="D215" s="33"/>
      <c r="E215" s="33"/>
      <c r="F215" s="33"/>
      <c r="G215" s="33"/>
      <c r="H215" s="33"/>
      <c r="I215" s="33"/>
      <c r="J215" s="33"/>
      <c r="K215" s="33"/>
      <c r="L215" s="33"/>
      <c r="M215" s="33"/>
      <c r="N215" s="33"/>
    </row>
    <row r="216" spans="1:14" s="3" customFormat="1" ht="10.5" customHeight="1">
      <c r="A216" s="4"/>
      <c r="B216" s="33"/>
      <c r="C216" s="33"/>
      <c r="D216" s="33"/>
      <c r="E216" s="33"/>
      <c r="F216" s="33"/>
      <c r="G216" s="33"/>
      <c r="H216" s="33"/>
      <c r="I216" s="33"/>
      <c r="J216" s="33"/>
      <c r="K216" s="33"/>
      <c r="L216" s="33"/>
      <c r="M216" s="33"/>
      <c r="N216" s="33"/>
    </row>
    <row r="217" spans="1:14" s="3" customFormat="1" ht="10.5" customHeight="1">
      <c r="A217" s="4"/>
      <c r="B217" s="33"/>
      <c r="C217" s="33"/>
      <c r="D217" s="33"/>
      <c r="E217" s="33"/>
      <c r="F217" s="33"/>
      <c r="G217" s="33"/>
      <c r="H217" s="33"/>
      <c r="I217" s="33"/>
      <c r="J217" s="33"/>
      <c r="K217" s="33"/>
      <c r="L217" s="33"/>
      <c r="M217" s="33"/>
      <c r="N217" s="33"/>
    </row>
    <row r="218" spans="1:14" s="3" customFormat="1" ht="10.5" customHeight="1">
      <c r="A218" s="4"/>
      <c r="B218" s="33"/>
      <c r="C218" s="33"/>
      <c r="D218" s="33"/>
      <c r="E218" s="33"/>
      <c r="F218" s="33"/>
      <c r="G218" s="33"/>
      <c r="H218" s="33"/>
      <c r="I218" s="33"/>
      <c r="J218" s="33"/>
      <c r="K218" s="33"/>
      <c r="L218" s="33"/>
      <c r="M218" s="33"/>
      <c r="N218" s="33"/>
    </row>
    <row r="219" spans="1:14" s="3" customFormat="1" ht="10.5" customHeight="1">
      <c r="A219" s="4"/>
      <c r="B219" s="33"/>
      <c r="C219" s="33"/>
      <c r="D219" s="33"/>
      <c r="E219" s="33"/>
      <c r="F219" s="33"/>
      <c r="G219" s="33"/>
      <c r="H219" s="33"/>
      <c r="I219" s="33"/>
      <c r="J219" s="33"/>
      <c r="K219" s="33"/>
      <c r="L219" s="33"/>
      <c r="M219" s="33"/>
      <c r="N219" s="33"/>
    </row>
    <row r="220" spans="1:14" s="3" customFormat="1" ht="10.5" customHeight="1">
      <c r="A220" s="4"/>
      <c r="B220" s="33"/>
      <c r="C220" s="33"/>
      <c r="D220" s="33"/>
      <c r="E220" s="33"/>
      <c r="F220" s="33"/>
      <c r="G220" s="33"/>
      <c r="H220" s="33"/>
      <c r="I220" s="33"/>
      <c r="J220" s="33"/>
      <c r="K220" s="33"/>
      <c r="L220" s="33"/>
      <c r="M220" s="33"/>
      <c r="N220" s="33"/>
    </row>
    <row r="221" spans="1:14" s="3" customFormat="1" ht="10.5" customHeight="1">
      <c r="A221" s="4"/>
      <c r="B221" s="33"/>
      <c r="C221" s="33"/>
      <c r="D221" s="33"/>
      <c r="E221" s="33"/>
      <c r="F221" s="33"/>
      <c r="G221" s="33"/>
      <c r="H221" s="33"/>
      <c r="I221" s="33"/>
      <c r="J221" s="33"/>
      <c r="K221" s="33"/>
      <c r="L221" s="33"/>
      <c r="M221" s="33"/>
      <c r="N221" s="33"/>
    </row>
    <row r="222" spans="1:14" s="3" customFormat="1" ht="10.5" customHeight="1">
      <c r="A222" s="4"/>
      <c r="B222" s="33"/>
      <c r="C222" s="33"/>
      <c r="D222" s="33"/>
      <c r="E222" s="33"/>
      <c r="F222" s="33"/>
      <c r="G222" s="33"/>
      <c r="H222" s="33"/>
      <c r="I222" s="33"/>
      <c r="J222" s="33"/>
      <c r="K222" s="33"/>
      <c r="L222" s="33"/>
      <c r="M222" s="33"/>
      <c r="N222" s="33"/>
    </row>
    <row r="223" spans="1:14" s="3" customFormat="1" ht="10.5" customHeight="1">
      <c r="A223" s="4"/>
      <c r="B223" s="33"/>
      <c r="C223" s="33"/>
      <c r="D223" s="33"/>
      <c r="E223" s="33"/>
      <c r="F223" s="33"/>
      <c r="G223" s="33"/>
      <c r="H223" s="33"/>
      <c r="I223" s="33"/>
      <c r="J223" s="33"/>
      <c r="K223" s="33"/>
      <c r="L223" s="33"/>
      <c r="M223" s="33"/>
      <c r="N223" s="33"/>
    </row>
    <row r="224" spans="1:14" s="3" customFormat="1" ht="10.5" customHeight="1">
      <c r="A224" s="4"/>
      <c r="B224" s="33"/>
      <c r="C224" s="33"/>
      <c r="D224" s="33"/>
      <c r="E224" s="33"/>
      <c r="F224" s="33"/>
      <c r="G224" s="33"/>
      <c r="H224" s="33"/>
      <c r="I224" s="33"/>
      <c r="J224" s="33"/>
      <c r="K224" s="33"/>
      <c r="L224" s="33"/>
      <c r="M224" s="33"/>
      <c r="N224" s="33"/>
    </row>
    <row r="225" spans="1:14" s="3" customFormat="1" ht="10.5" customHeight="1">
      <c r="A225" s="4"/>
      <c r="B225" s="33"/>
      <c r="C225" s="33"/>
      <c r="D225" s="33"/>
      <c r="E225" s="33"/>
      <c r="F225" s="33"/>
      <c r="G225" s="33"/>
      <c r="H225" s="33"/>
      <c r="I225" s="33"/>
      <c r="J225" s="33"/>
      <c r="K225" s="33"/>
      <c r="L225" s="33"/>
      <c r="M225" s="33"/>
      <c r="N225" s="33"/>
    </row>
    <row r="226" spans="1:14" s="3" customFormat="1" ht="10.5" customHeight="1">
      <c r="A226" s="4"/>
      <c r="B226" s="33"/>
      <c r="C226" s="33"/>
      <c r="D226" s="33"/>
      <c r="E226" s="33"/>
      <c r="F226" s="33"/>
      <c r="G226" s="33"/>
      <c r="H226" s="33"/>
      <c r="I226" s="33"/>
      <c r="J226" s="33"/>
      <c r="K226" s="33"/>
      <c r="L226" s="33"/>
      <c r="M226" s="33"/>
      <c r="N226" s="33"/>
    </row>
    <row r="227" spans="1:14" s="3" customFormat="1" ht="10.5" customHeight="1">
      <c r="A227" s="4"/>
      <c r="B227" s="33"/>
      <c r="C227" s="33"/>
      <c r="D227" s="33"/>
      <c r="E227" s="33"/>
      <c r="F227" s="33"/>
      <c r="G227" s="33"/>
      <c r="H227" s="33"/>
      <c r="I227" s="33"/>
      <c r="J227" s="33"/>
      <c r="K227" s="33"/>
      <c r="L227" s="33"/>
      <c r="M227" s="33"/>
      <c r="N227" s="33"/>
    </row>
    <row r="228" spans="1:14" s="3" customFormat="1" ht="10.5" customHeight="1">
      <c r="A228" s="4"/>
      <c r="B228" s="33"/>
      <c r="C228" s="33"/>
      <c r="D228" s="33"/>
      <c r="E228" s="33"/>
      <c r="F228" s="33"/>
      <c r="G228" s="33"/>
      <c r="H228" s="33"/>
      <c r="I228" s="33"/>
      <c r="J228" s="33"/>
      <c r="K228" s="33"/>
      <c r="L228" s="33"/>
      <c r="M228" s="33"/>
      <c r="N228" s="33"/>
    </row>
    <row r="229" spans="1:14" s="3" customFormat="1" ht="10.5" customHeight="1">
      <c r="A229" s="4"/>
      <c r="B229" s="33"/>
      <c r="C229" s="33"/>
      <c r="D229" s="33"/>
      <c r="E229" s="33"/>
      <c r="F229" s="33"/>
      <c r="G229" s="33"/>
      <c r="H229" s="33"/>
      <c r="I229" s="33"/>
      <c r="J229" s="33"/>
      <c r="K229" s="33"/>
      <c r="L229" s="33"/>
      <c r="M229" s="33"/>
      <c r="N229" s="33"/>
    </row>
    <row r="230" spans="1:14" s="3" customFormat="1" ht="10.5" customHeight="1">
      <c r="A230" s="4"/>
      <c r="B230" s="33"/>
      <c r="C230" s="33"/>
      <c r="D230" s="33"/>
      <c r="E230" s="33"/>
      <c r="F230" s="33"/>
      <c r="G230" s="33"/>
      <c r="H230" s="33"/>
      <c r="I230" s="33"/>
      <c r="J230" s="33"/>
      <c r="K230" s="33"/>
      <c r="L230" s="33"/>
      <c r="M230" s="33"/>
      <c r="N230" s="33"/>
    </row>
    <row r="231" spans="1:14" s="3" customFormat="1" ht="10.5" customHeight="1">
      <c r="A231" s="4"/>
      <c r="B231" s="33"/>
      <c r="C231" s="33"/>
      <c r="D231" s="33"/>
      <c r="E231" s="33"/>
      <c r="F231" s="33"/>
      <c r="G231" s="33"/>
      <c r="H231" s="33"/>
      <c r="I231" s="33"/>
      <c r="J231" s="33"/>
      <c r="K231" s="33"/>
      <c r="L231" s="33"/>
      <c r="M231" s="33"/>
      <c r="N231" s="33"/>
    </row>
    <row r="232" spans="1:14" s="3" customFormat="1" ht="10.5" customHeight="1">
      <c r="A232" s="4"/>
      <c r="B232" s="33"/>
      <c r="C232" s="33"/>
      <c r="D232" s="33"/>
      <c r="E232" s="33"/>
      <c r="F232" s="33"/>
      <c r="G232" s="33"/>
      <c r="H232" s="33"/>
      <c r="I232" s="33"/>
      <c r="J232" s="33"/>
      <c r="K232" s="33"/>
      <c r="L232" s="33"/>
      <c r="M232" s="33"/>
      <c r="N232" s="33"/>
    </row>
    <row r="233" spans="1:14" s="3" customFormat="1" ht="10.5" customHeight="1">
      <c r="A233" s="4"/>
      <c r="B233" s="33"/>
      <c r="C233" s="33"/>
      <c r="D233" s="33"/>
      <c r="E233" s="33"/>
      <c r="F233" s="33"/>
      <c r="G233" s="33"/>
      <c r="H233" s="33"/>
      <c r="I233" s="33"/>
      <c r="J233" s="33"/>
      <c r="K233" s="33"/>
      <c r="L233" s="33"/>
      <c r="M233" s="33"/>
      <c r="N233" s="33"/>
    </row>
    <row r="234" spans="1:14" s="3" customFormat="1" ht="10.5" customHeight="1">
      <c r="A234" s="4"/>
      <c r="B234" s="33"/>
      <c r="C234" s="33"/>
      <c r="D234" s="33"/>
      <c r="E234" s="33"/>
      <c r="F234" s="33"/>
      <c r="G234" s="33"/>
      <c r="H234" s="33"/>
      <c r="I234" s="33"/>
      <c r="J234" s="33"/>
      <c r="K234" s="33"/>
      <c r="L234" s="33"/>
      <c r="M234" s="33"/>
      <c r="N234" s="33"/>
    </row>
    <row r="235" spans="1:14" s="3" customFormat="1" ht="10.5" customHeight="1">
      <c r="A235" s="4"/>
      <c r="B235" s="33"/>
      <c r="C235" s="33"/>
      <c r="D235" s="33"/>
      <c r="E235" s="33"/>
      <c r="F235" s="33"/>
      <c r="G235" s="33"/>
      <c r="H235" s="33"/>
      <c r="I235" s="33"/>
      <c r="J235" s="33"/>
      <c r="K235" s="33"/>
      <c r="L235" s="33"/>
      <c r="M235" s="33"/>
      <c r="N235" s="33"/>
    </row>
    <row r="236" spans="1:14" s="3" customFormat="1" ht="10.5" customHeight="1">
      <c r="A236" s="4"/>
      <c r="B236" s="33"/>
      <c r="C236" s="33"/>
      <c r="D236" s="33"/>
      <c r="E236" s="33"/>
      <c r="F236" s="33"/>
      <c r="G236" s="33"/>
      <c r="H236" s="33"/>
      <c r="I236" s="33"/>
      <c r="J236" s="33"/>
      <c r="K236" s="33"/>
      <c r="L236" s="33"/>
      <c r="M236" s="33"/>
      <c r="N236" s="33"/>
    </row>
    <row r="237" spans="1:14" s="3" customFormat="1" ht="10.5" customHeight="1">
      <c r="A237" s="4"/>
      <c r="B237" s="33"/>
      <c r="C237" s="33"/>
      <c r="D237" s="33"/>
      <c r="E237" s="33"/>
      <c r="F237" s="33"/>
      <c r="G237" s="33"/>
      <c r="H237" s="33"/>
      <c r="I237" s="33"/>
      <c r="J237" s="33"/>
      <c r="K237" s="33"/>
      <c r="L237" s="33"/>
      <c r="M237" s="33"/>
      <c r="N237" s="33"/>
    </row>
    <row r="238" spans="1:14" s="3" customFormat="1" ht="10.5" customHeight="1">
      <c r="A238" s="4"/>
      <c r="B238" s="33"/>
      <c r="C238" s="33"/>
      <c r="D238" s="33"/>
      <c r="E238" s="33"/>
      <c r="F238" s="33"/>
      <c r="G238" s="33"/>
      <c r="H238" s="33"/>
      <c r="I238" s="33"/>
      <c r="J238" s="33"/>
      <c r="K238" s="33"/>
      <c r="L238" s="33"/>
      <c r="M238" s="33"/>
      <c r="N238" s="33"/>
    </row>
    <row r="239" spans="1:14" s="3" customFormat="1" ht="10.5" customHeight="1">
      <c r="A239" s="4"/>
      <c r="B239" s="33"/>
      <c r="C239" s="33"/>
      <c r="D239" s="33"/>
      <c r="E239" s="33"/>
      <c r="F239" s="33"/>
      <c r="G239" s="33"/>
      <c r="H239" s="33"/>
      <c r="I239" s="33"/>
      <c r="J239" s="33"/>
      <c r="K239" s="33"/>
      <c r="L239" s="33"/>
      <c r="M239" s="33"/>
      <c r="N239" s="33"/>
    </row>
    <row r="240" spans="1:14" s="3" customFormat="1" ht="10.5" customHeight="1">
      <c r="A240" s="4"/>
      <c r="B240" s="33"/>
      <c r="C240" s="33"/>
      <c r="D240" s="33"/>
      <c r="E240" s="33"/>
      <c r="F240" s="33"/>
      <c r="G240" s="33"/>
      <c r="H240" s="33"/>
      <c r="I240" s="33"/>
      <c r="J240" s="33"/>
      <c r="K240" s="33"/>
      <c r="L240" s="33"/>
      <c r="M240" s="33"/>
      <c r="N240" s="33"/>
    </row>
    <row r="241" spans="1:14" s="3" customFormat="1" ht="10.5" customHeight="1">
      <c r="A241" s="4"/>
      <c r="B241" s="33"/>
      <c r="C241" s="33"/>
      <c r="D241" s="33"/>
      <c r="E241" s="33"/>
      <c r="F241" s="33"/>
      <c r="G241" s="33"/>
      <c r="H241" s="33"/>
      <c r="I241" s="33"/>
      <c r="J241" s="33"/>
      <c r="K241" s="33"/>
      <c r="L241" s="33"/>
      <c r="M241" s="33"/>
      <c r="N241" s="33"/>
    </row>
    <row r="242" spans="1:14" s="3" customFormat="1" ht="10.5" customHeight="1">
      <c r="A242" s="4"/>
      <c r="B242" s="33"/>
      <c r="C242" s="33"/>
      <c r="D242" s="33"/>
      <c r="E242" s="33"/>
      <c r="F242" s="33"/>
      <c r="G242" s="33"/>
      <c r="H242" s="33"/>
      <c r="I242" s="33"/>
      <c r="J242" s="33"/>
      <c r="K242" s="33"/>
      <c r="L242" s="33"/>
      <c r="M242" s="33"/>
      <c r="N242" s="33"/>
    </row>
    <row r="243" spans="1:14" s="3" customFormat="1" ht="10.5" customHeight="1">
      <c r="A243" s="4"/>
      <c r="B243" s="33"/>
      <c r="C243" s="33"/>
      <c r="D243" s="33"/>
      <c r="E243" s="33"/>
      <c r="F243" s="33"/>
      <c r="G243" s="33"/>
      <c r="H243" s="33"/>
      <c r="I243" s="33"/>
      <c r="J243" s="33"/>
      <c r="K243" s="33"/>
      <c r="L243" s="33"/>
      <c r="M243" s="33"/>
      <c r="N243" s="33"/>
    </row>
    <row r="244" spans="1:14" s="3" customFormat="1" ht="10.5" customHeight="1">
      <c r="A244" s="4"/>
      <c r="B244" s="33"/>
      <c r="C244" s="33"/>
      <c r="D244" s="33"/>
      <c r="E244" s="33"/>
      <c r="F244" s="33"/>
      <c r="G244" s="33"/>
      <c r="H244" s="33"/>
      <c r="I244" s="33"/>
      <c r="J244" s="33"/>
      <c r="K244" s="33"/>
      <c r="L244" s="33"/>
      <c r="M244" s="33"/>
      <c r="N244" s="33"/>
    </row>
    <row r="245" spans="1:14" s="3" customFormat="1" ht="10.5" customHeight="1">
      <c r="A245" s="4"/>
      <c r="B245" s="33"/>
      <c r="C245" s="33"/>
      <c r="D245" s="33"/>
      <c r="E245" s="33"/>
      <c r="F245" s="33"/>
      <c r="G245" s="33"/>
      <c r="H245" s="33"/>
      <c r="I245" s="33"/>
      <c r="J245" s="33"/>
      <c r="K245" s="33"/>
      <c r="L245" s="33"/>
      <c r="M245" s="33"/>
      <c r="N245" s="33"/>
    </row>
    <row r="246" spans="1:14" s="3" customFormat="1" ht="10.5" customHeight="1">
      <c r="A246" s="4"/>
      <c r="B246" s="33"/>
      <c r="C246" s="33"/>
      <c r="D246" s="33"/>
      <c r="E246" s="33"/>
      <c r="F246" s="33"/>
      <c r="G246" s="33"/>
      <c r="H246" s="33"/>
      <c r="I246" s="33"/>
      <c r="J246" s="33"/>
      <c r="K246" s="33"/>
      <c r="L246" s="33"/>
      <c r="M246" s="33"/>
      <c r="N246" s="33"/>
    </row>
    <row r="247" spans="1:14" s="3" customFormat="1" ht="10.5" customHeight="1">
      <c r="A247" s="4"/>
      <c r="B247" s="33"/>
      <c r="C247" s="33"/>
      <c r="D247" s="33"/>
      <c r="E247" s="33"/>
      <c r="F247" s="33"/>
      <c r="G247" s="33"/>
      <c r="H247" s="33"/>
      <c r="I247" s="33"/>
      <c r="J247" s="33"/>
      <c r="K247" s="33"/>
      <c r="L247" s="33"/>
      <c r="M247" s="33"/>
      <c r="N247" s="33"/>
    </row>
    <row r="248" spans="1:14" s="3" customFormat="1" ht="10.5" customHeight="1">
      <c r="A248" s="4"/>
      <c r="B248" s="33"/>
      <c r="C248" s="33"/>
      <c r="D248" s="33"/>
      <c r="E248" s="33"/>
      <c r="F248" s="33"/>
      <c r="G248" s="33"/>
      <c r="H248" s="33"/>
      <c r="I248" s="33"/>
      <c r="J248" s="33"/>
      <c r="K248" s="33"/>
      <c r="L248" s="33"/>
      <c r="M248" s="33"/>
      <c r="N248" s="33"/>
    </row>
    <row r="249" spans="1:14" s="3" customFormat="1" ht="10.5" customHeight="1">
      <c r="A249" s="4"/>
      <c r="B249" s="33"/>
      <c r="C249" s="33"/>
      <c r="D249" s="33"/>
      <c r="E249" s="33"/>
      <c r="F249" s="33"/>
      <c r="G249" s="33"/>
      <c r="H249" s="33"/>
      <c r="I249" s="33"/>
      <c r="J249" s="33"/>
      <c r="K249" s="33"/>
      <c r="L249" s="33"/>
      <c r="M249" s="33"/>
      <c r="N249" s="33"/>
    </row>
    <row r="250" spans="1:14" s="3" customFormat="1" ht="10.5" customHeight="1">
      <c r="A250" s="4"/>
      <c r="B250" s="33"/>
      <c r="C250" s="33"/>
      <c r="D250" s="33"/>
      <c r="E250" s="33"/>
      <c r="F250" s="33"/>
      <c r="G250" s="33"/>
      <c r="H250" s="33"/>
      <c r="I250" s="33"/>
      <c r="J250" s="33"/>
      <c r="K250" s="33"/>
      <c r="L250" s="33"/>
      <c r="M250" s="33"/>
      <c r="N250" s="33"/>
    </row>
    <row r="251" spans="1:14" s="3" customFormat="1" ht="10.5" customHeight="1">
      <c r="A251" s="4"/>
      <c r="B251" s="33"/>
      <c r="C251" s="33"/>
      <c r="D251" s="33"/>
      <c r="E251" s="33"/>
      <c r="F251" s="33"/>
      <c r="G251" s="33"/>
      <c r="H251" s="33"/>
      <c r="I251" s="33"/>
      <c r="J251" s="33"/>
      <c r="K251" s="33"/>
      <c r="L251" s="33"/>
      <c r="M251" s="33"/>
      <c r="N251" s="33"/>
    </row>
    <row r="252" spans="1:14" s="3" customFormat="1" ht="10.5" customHeight="1">
      <c r="A252" s="4"/>
      <c r="B252" s="33"/>
      <c r="C252" s="33"/>
      <c r="D252" s="33"/>
      <c r="E252" s="33"/>
      <c r="F252" s="33"/>
      <c r="G252" s="33"/>
      <c r="H252" s="33"/>
      <c r="I252" s="33"/>
      <c r="J252" s="33"/>
      <c r="K252" s="33"/>
      <c r="L252" s="33"/>
      <c r="M252" s="33"/>
      <c r="N252" s="33"/>
    </row>
    <row r="253" spans="1:14" s="3" customFormat="1" ht="10.5" customHeight="1">
      <c r="A253" s="4"/>
      <c r="B253" s="33"/>
      <c r="C253" s="33"/>
      <c r="D253" s="33"/>
      <c r="E253" s="33"/>
      <c r="F253" s="33"/>
      <c r="G253" s="33"/>
      <c r="H253" s="33"/>
      <c r="I253" s="33"/>
      <c r="J253" s="33"/>
      <c r="K253" s="33"/>
      <c r="L253" s="33"/>
      <c r="M253" s="33"/>
      <c r="N253" s="33"/>
    </row>
    <row r="254" spans="1:14" s="3" customFormat="1" ht="10.5" customHeight="1">
      <c r="A254" s="4"/>
      <c r="B254" s="33"/>
      <c r="C254" s="33"/>
      <c r="D254" s="33"/>
      <c r="E254" s="33"/>
      <c r="F254" s="33"/>
      <c r="G254" s="33"/>
      <c r="H254" s="33"/>
      <c r="I254" s="33"/>
      <c r="J254" s="33"/>
      <c r="K254" s="33"/>
      <c r="L254" s="33"/>
      <c r="M254" s="33"/>
      <c r="N254" s="33"/>
    </row>
    <row r="255" spans="1:14" s="3" customFormat="1" ht="10.5" customHeight="1">
      <c r="A255" s="4"/>
      <c r="B255" s="33"/>
      <c r="C255" s="33"/>
      <c r="D255" s="33"/>
      <c r="E255" s="33"/>
      <c r="F255" s="33"/>
      <c r="G255" s="33"/>
      <c r="H255" s="33"/>
      <c r="I255" s="33"/>
      <c r="J255" s="33"/>
      <c r="K255" s="33"/>
      <c r="L255" s="33"/>
      <c r="M255" s="33"/>
      <c r="N255" s="33"/>
    </row>
    <row r="256" spans="1:14" s="3" customFormat="1" ht="10.5" customHeight="1">
      <c r="A256" s="4"/>
      <c r="B256" s="33"/>
      <c r="C256" s="33"/>
      <c r="D256" s="33"/>
      <c r="E256" s="33"/>
      <c r="F256" s="33"/>
      <c r="G256" s="33"/>
      <c r="H256" s="33"/>
      <c r="I256" s="33"/>
      <c r="J256" s="33"/>
      <c r="K256" s="33"/>
      <c r="L256" s="33"/>
      <c r="M256" s="33"/>
      <c r="N256" s="33"/>
    </row>
    <row r="257" spans="1:14" s="3" customFormat="1" ht="10.5" customHeight="1">
      <c r="A257" s="4"/>
      <c r="B257" s="33"/>
      <c r="C257" s="33"/>
      <c r="D257" s="33"/>
      <c r="E257" s="33"/>
      <c r="F257" s="33"/>
      <c r="G257" s="33"/>
      <c r="H257" s="33"/>
      <c r="I257" s="33"/>
      <c r="J257" s="33"/>
      <c r="K257" s="33"/>
      <c r="L257" s="33"/>
      <c r="M257" s="33"/>
      <c r="N257" s="33"/>
    </row>
    <row r="258" spans="1:14" s="3" customFormat="1" ht="10.5" customHeight="1">
      <c r="A258" s="4"/>
      <c r="B258" s="33"/>
      <c r="C258" s="33"/>
      <c r="D258" s="33"/>
      <c r="E258" s="33"/>
      <c r="F258" s="33"/>
      <c r="G258" s="33"/>
      <c r="H258" s="33"/>
      <c r="I258" s="33"/>
      <c r="J258" s="33"/>
      <c r="K258" s="33"/>
      <c r="L258" s="33"/>
      <c r="M258" s="33"/>
      <c r="N258" s="33"/>
    </row>
    <row r="259" spans="1:14" s="3" customFormat="1" ht="10.5" customHeight="1">
      <c r="A259" s="4"/>
      <c r="B259" s="33"/>
      <c r="C259" s="33"/>
      <c r="D259" s="33"/>
      <c r="E259" s="33"/>
      <c r="F259" s="33"/>
      <c r="G259" s="33"/>
      <c r="H259" s="33"/>
      <c r="I259" s="33"/>
      <c r="J259" s="33"/>
      <c r="K259" s="33"/>
      <c r="L259" s="33"/>
      <c r="M259" s="33"/>
      <c r="N259" s="33"/>
    </row>
    <row r="260" spans="1:14" s="3" customFormat="1" ht="10.5" customHeight="1">
      <c r="A260" s="4"/>
      <c r="B260" s="33"/>
      <c r="C260" s="33"/>
      <c r="D260" s="33"/>
      <c r="E260" s="33"/>
      <c r="F260" s="33"/>
      <c r="G260" s="33"/>
      <c r="H260" s="33"/>
      <c r="I260" s="33"/>
      <c r="J260" s="33"/>
      <c r="K260" s="33"/>
      <c r="L260" s="33"/>
      <c r="M260" s="33"/>
      <c r="N260" s="33"/>
    </row>
    <row r="261" spans="1:14" s="3" customFormat="1" ht="10.5" customHeight="1">
      <c r="A261" s="4"/>
      <c r="B261" s="33"/>
      <c r="C261" s="33"/>
      <c r="D261" s="33"/>
      <c r="E261" s="33"/>
      <c r="F261" s="33"/>
      <c r="G261" s="33"/>
      <c r="H261" s="33"/>
      <c r="I261" s="33"/>
      <c r="J261" s="33"/>
      <c r="K261" s="33"/>
      <c r="L261" s="33"/>
      <c r="M261" s="33"/>
      <c r="N261" s="33"/>
    </row>
    <row r="262" spans="1:14" s="3" customFormat="1" ht="10.5" customHeight="1">
      <c r="A262" s="4"/>
      <c r="B262" s="33"/>
      <c r="C262" s="33"/>
      <c r="D262" s="33"/>
      <c r="E262" s="33"/>
      <c r="F262" s="33"/>
      <c r="G262" s="33"/>
      <c r="H262" s="33"/>
      <c r="I262" s="33"/>
      <c r="J262" s="33"/>
      <c r="K262" s="33"/>
      <c r="L262" s="33"/>
      <c r="M262" s="33"/>
      <c r="N262" s="33"/>
    </row>
    <row r="263" spans="1:14" s="3" customFormat="1" ht="10.5" customHeight="1">
      <c r="A263" s="4"/>
      <c r="B263" s="33"/>
      <c r="C263" s="33"/>
      <c r="D263" s="33"/>
      <c r="E263" s="33"/>
      <c r="F263" s="33"/>
      <c r="G263" s="33"/>
      <c r="H263" s="33"/>
      <c r="I263" s="33"/>
      <c r="J263" s="33"/>
      <c r="K263" s="33"/>
      <c r="L263" s="33"/>
      <c r="M263" s="33"/>
      <c r="N263" s="33"/>
    </row>
    <row r="264" spans="1:14" s="3" customFormat="1" ht="10.5" customHeight="1">
      <c r="A264" s="4"/>
      <c r="B264" s="33"/>
      <c r="C264" s="33"/>
      <c r="D264" s="33"/>
      <c r="E264" s="33"/>
      <c r="F264" s="33"/>
      <c r="G264" s="33"/>
      <c r="H264" s="33"/>
      <c r="I264" s="33"/>
      <c r="J264" s="33"/>
      <c r="K264" s="33"/>
      <c r="L264" s="33"/>
      <c r="M264" s="33"/>
      <c r="N264" s="33"/>
    </row>
    <row r="265" spans="1:14" s="3" customFormat="1" ht="10.5" customHeight="1">
      <c r="A265" s="4"/>
      <c r="B265" s="33"/>
      <c r="C265" s="33"/>
      <c r="D265" s="33"/>
      <c r="E265" s="33"/>
      <c r="F265" s="33"/>
      <c r="G265" s="33"/>
      <c r="H265" s="33"/>
      <c r="I265" s="33"/>
      <c r="J265" s="33"/>
      <c r="K265" s="33"/>
      <c r="L265" s="33"/>
      <c r="M265" s="33"/>
      <c r="N265" s="33"/>
    </row>
    <row r="266" spans="1:14" s="3" customFormat="1" ht="10.5" customHeight="1">
      <c r="A266" s="4"/>
      <c r="B266" s="33"/>
      <c r="C266" s="33"/>
      <c r="D266" s="33"/>
      <c r="E266" s="33"/>
      <c r="F266" s="33"/>
      <c r="G266" s="33"/>
      <c r="H266" s="33"/>
      <c r="I266" s="33"/>
      <c r="J266" s="33"/>
      <c r="K266" s="33"/>
      <c r="L266" s="33"/>
      <c r="M266" s="33"/>
      <c r="N266" s="33"/>
    </row>
    <row r="267" spans="1:14" s="3" customFormat="1" ht="10.5" customHeight="1">
      <c r="A267" s="4"/>
      <c r="B267" s="33"/>
      <c r="C267" s="33"/>
      <c r="D267" s="33"/>
      <c r="E267" s="33"/>
      <c r="F267" s="33"/>
      <c r="G267" s="33"/>
      <c r="H267" s="33"/>
      <c r="I267" s="33"/>
      <c r="J267" s="33"/>
      <c r="K267" s="33"/>
      <c r="L267" s="33"/>
      <c r="M267" s="33"/>
      <c r="N267" s="33"/>
    </row>
    <row r="268" spans="1:14" s="3" customFormat="1" ht="10.5" customHeight="1">
      <c r="A268" s="4"/>
      <c r="B268" s="33"/>
      <c r="C268" s="33"/>
      <c r="D268" s="33"/>
      <c r="E268" s="33"/>
      <c r="F268" s="33"/>
      <c r="G268" s="33"/>
      <c r="H268" s="33"/>
      <c r="I268" s="33"/>
      <c r="J268" s="33"/>
      <c r="K268" s="33"/>
      <c r="L268" s="33"/>
      <c r="M268" s="33"/>
      <c r="N268" s="33"/>
    </row>
    <row r="269" spans="1:14" s="3" customFormat="1" ht="10.5" customHeight="1">
      <c r="A269" s="4"/>
      <c r="B269" s="33"/>
      <c r="C269" s="33"/>
      <c r="D269" s="33"/>
      <c r="E269" s="33"/>
      <c r="F269" s="33"/>
      <c r="G269" s="33"/>
      <c r="H269" s="33"/>
      <c r="I269" s="33"/>
      <c r="J269" s="33"/>
      <c r="K269" s="33"/>
      <c r="L269" s="33"/>
      <c r="M269" s="33"/>
      <c r="N269" s="33"/>
    </row>
    <row r="270" spans="1:14" s="3" customFormat="1" ht="10.5" customHeight="1">
      <c r="A270" s="4"/>
      <c r="B270" s="33"/>
      <c r="C270" s="33"/>
      <c r="D270" s="33"/>
      <c r="E270" s="33"/>
      <c r="F270" s="33"/>
      <c r="G270" s="33"/>
      <c r="H270" s="33"/>
      <c r="I270" s="33"/>
      <c r="J270" s="33"/>
      <c r="K270" s="33"/>
      <c r="L270" s="33"/>
      <c r="M270" s="33"/>
      <c r="N270" s="33"/>
    </row>
    <row r="271" spans="1:14" s="3" customFormat="1" ht="10.5" customHeight="1">
      <c r="A271" s="4"/>
      <c r="B271" s="33"/>
      <c r="C271" s="33"/>
      <c r="D271" s="33"/>
      <c r="E271" s="33"/>
      <c r="F271" s="33"/>
      <c r="G271" s="33"/>
      <c r="H271" s="33"/>
      <c r="I271" s="33"/>
      <c r="J271" s="33"/>
      <c r="K271" s="33"/>
      <c r="L271" s="33"/>
      <c r="M271" s="33"/>
      <c r="N271" s="33"/>
    </row>
    <row r="272" spans="1:14" s="3" customFormat="1" ht="10.5" customHeight="1">
      <c r="A272" s="4"/>
      <c r="B272" s="33"/>
      <c r="C272" s="33"/>
      <c r="D272" s="33"/>
      <c r="E272" s="33"/>
      <c r="F272" s="33"/>
      <c r="G272" s="33"/>
      <c r="H272" s="33"/>
      <c r="I272" s="33"/>
      <c r="J272" s="33"/>
      <c r="K272" s="33"/>
      <c r="L272" s="33"/>
      <c r="M272" s="33"/>
      <c r="N272" s="33"/>
    </row>
    <row r="273" spans="1:14" s="3" customFormat="1" ht="10.5" customHeight="1">
      <c r="A273" s="4"/>
      <c r="B273" s="33"/>
      <c r="C273" s="33"/>
      <c r="D273" s="33"/>
      <c r="E273" s="33"/>
      <c r="F273" s="33"/>
      <c r="G273" s="33"/>
      <c r="H273" s="33"/>
      <c r="I273" s="33"/>
      <c r="J273" s="33"/>
      <c r="K273" s="33"/>
      <c r="L273" s="33"/>
      <c r="M273" s="33"/>
      <c r="N273" s="33"/>
    </row>
    <row r="274" spans="1:14" s="3" customFormat="1" ht="10.5" customHeight="1">
      <c r="A274" s="4"/>
      <c r="B274" s="33"/>
      <c r="C274" s="33"/>
      <c r="D274" s="33"/>
      <c r="E274" s="33"/>
      <c r="F274" s="33"/>
      <c r="G274" s="33"/>
      <c r="H274" s="33"/>
      <c r="I274" s="33"/>
      <c r="J274" s="33"/>
      <c r="K274" s="33"/>
      <c r="L274" s="33"/>
      <c r="M274" s="33"/>
      <c r="N274" s="33"/>
    </row>
    <row r="275" spans="1:14" s="3" customFormat="1" ht="10.5" customHeight="1">
      <c r="A275" s="4"/>
      <c r="B275" s="33"/>
      <c r="C275" s="33"/>
      <c r="D275" s="33"/>
      <c r="E275" s="33"/>
      <c r="F275" s="33"/>
      <c r="G275" s="33"/>
      <c r="H275" s="33"/>
      <c r="I275" s="33"/>
      <c r="J275" s="33"/>
      <c r="K275" s="33"/>
      <c r="L275" s="33"/>
      <c r="M275" s="33"/>
      <c r="N275" s="33"/>
    </row>
  </sheetData>
  <sheetProtection/>
  <hyperlinks>
    <hyperlink ref="N1" location="Sommaire!A1" display="Sommaire"/>
  </hyperlinks>
  <printOptions/>
  <pageMargins left="0.7874015748031497" right="0.7874015748031497" top="0.984251968503937" bottom="0.984251968503937" header="0.5118110236220472" footer="0.5118110236220472"/>
  <pageSetup fitToHeight="1" fitToWidth="1" horizontalDpi="600" verticalDpi="600" orientation="landscape" paperSize="9" scale="68" r:id="rId1"/>
  <headerFooter alignWithMargins="0">
    <oddFooter>&amp;C&amp;F
&amp;A&amp;R&amp;D</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D279"/>
  <sheetViews>
    <sheetView showGridLines="0" zoomScalePageLayoutView="0" workbookViewId="0" topLeftCell="A1">
      <selection activeCell="B35" sqref="B35"/>
    </sheetView>
  </sheetViews>
  <sheetFormatPr defaultColWidth="11.421875" defaultRowHeight="10.5" customHeight="1"/>
  <cols>
    <col min="1" max="1" width="28.00390625" style="5" customWidth="1"/>
    <col min="2" max="9" width="7.8515625" style="33" customWidth="1"/>
    <col min="10" max="10" width="9.140625" style="33" customWidth="1"/>
    <col min="11" max="13" width="8.8515625" style="33" customWidth="1"/>
    <col min="14" max="14" width="11.28125" style="33" customWidth="1"/>
  </cols>
  <sheetData>
    <row r="1" spans="1:14" s="326" customFormat="1" ht="14.25" customHeight="1">
      <c r="A1" s="237" t="s">
        <v>479</v>
      </c>
      <c r="B1" s="193"/>
      <c r="C1" s="193"/>
      <c r="D1" s="193"/>
      <c r="E1" s="193"/>
      <c r="F1" s="193"/>
      <c r="G1" s="193"/>
      <c r="H1" s="193"/>
      <c r="I1" s="193"/>
      <c r="J1" s="193"/>
      <c r="K1" s="193"/>
      <c r="L1" s="193"/>
      <c r="M1" s="193"/>
      <c r="N1" s="322" t="s">
        <v>363</v>
      </c>
    </row>
    <row r="2" spans="1:14" s="321" customFormat="1" ht="10.5" customHeight="1">
      <c r="A2" s="328"/>
      <c r="B2" s="330"/>
      <c r="C2" s="330"/>
      <c r="D2" s="330"/>
      <c r="E2" s="330"/>
      <c r="F2" s="330"/>
      <c r="G2" s="330"/>
      <c r="H2" s="330"/>
      <c r="I2" s="330"/>
      <c r="J2" s="330"/>
      <c r="K2" s="330"/>
      <c r="L2" s="330"/>
      <c r="M2" s="330"/>
      <c r="N2" s="330"/>
    </row>
    <row r="3" spans="1:14" s="321" customFormat="1" ht="10.5" customHeight="1">
      <c r="A3" s="328"/>
      <c r="B3" s="330"/>
      <c r="C3" s="330"/>
      <c r="D3" s="330"/>
      <c r="E3" s="330"/>
      <c r="F3" s="330"/>
      <c r="G3" s="330"/>
      <c r="H3" s="330"/>
      <c r="I3" s="330"/>
      <c r="J3" s="330"/>
      <c r="K3" s="330"/>
      <c r="L3" s="330"/>
      <c r="M3" s="330"/>
      <c r="N3" s="472" t="s">
        <v>327</v>
      </c>
    </row>
    <row r="4" spans="1:14" s="45" customFormat="1" ht="15" customHeight="1">
      <c r="A4" s="52"/>
      <c r="B4" s="70" t="s">
        <v>317</v>
      </c>
      <c r="C4" s="70" t="s">
        <v>318</v>
      </c>
      <c r="D4" s="70" t="s">
        <v>319</v>
      </c>
      <c r="E4" s="70" t="s">
        <v>320</v>
      </c>
      <c r="F4" s="70" t="s">
        <v>279</v>
      </c>
      <c r="G4" s="70" t="s">
        <v>321</v>
      </c>
      <c r="H4" s="70" t="s">
        <v>322</v>
      </c>
      <c r="I4" s="70" t="s">
        <v>280</v>
      </c>
      <c r="J4" s="70" t="s">
        <v>323</v>
      </c>
      <c r="K4" s="70" t="s">
        <v>324</v>
      </c>
      <c r="L4" s="70" t="s">
        <v>325</v>
      </c>
      <c r="M4" s="22" t="s">
        <v>326</v>
      </c>
      <c r="N4" s="70" t="s">
        <v>8</v>
      </c>
    </row>
    <row r="5" spans="1:14" s="41" customFormat="1" ht="18" customHeight="1">
      <c r="A5" s="481" t="s">
        <v>272</v>
      </c>
      <c r="B5" s="799">
        <f>'H18'!B5/'H18'!B$54*100</f>
        <v>70.14268507056526</v>
      </c>
      <c r="C5" s="801">
        <f>'H18'!C5/'H18'!C$54*100</f>
        <v>70.06685603805197</v>
      </c>
      <c r="D5" s="799">
        <f>'H18'!D5/'H18'!D$54*100</f>
        <v>67.16449498564376</v>
      </c>
      <c r="E5" s="801">
        <f>'H18'!E5/'H18'!E$54*100</f>
        <v>65.61294333139955</v>
      </c>
      <c r="F5" s="799">
        <f>'H18'!F5/'H18'!F$54*100</f>
        <v>62.38745547715836</v>
      </c>
      <c r="G5" s="801">
        <f>'H18'!G5/'H18'!G$54*100</f>
        <v>60.95097449226219</v>
      </c>
      <c r="H5" s="799">
        <f>'H18'!H5/'H18'!H$54*100</f>
        <v>56.944604316064606</v>
      </c>
      <c r="I5" s="801">
        <f>'H18'!I5/'H18'!I$54*100</f>
        <v>59.91500113829839</v>
      </c>
      <c r="J5" s="799">
        <f>'H18'!J5/'H18'!J$54*100</f>
        <v>60.71950234462366</v>
      </c>
      <c r="K5" s="799">
        <f>'H18'!K5/'H18'!K$54*100</f>
        <v>64.07260552711523</v>
      </c>
      <c r="L5" s="801">
        <f>'H18'!L5/'H18'!L$54*100</f>
        <v>70.62210691915229</v>
      </c>
      <c r="M5" s="802">
        <f>'H18'!M5/'H18'!M$54*100</f>
        <v>66.66706313295664</v>
      </c>
      <c r="N5" s="799">
        <f>'H18'!N5/'H18'!N$54*100</f>
        <v>63.61817294302834</v>
      </c>
    </row>
    <row r="6" spans="1:14" s="41" customFormat="1" ht="18" customHeight="1">
      <c r="A6" s="483" t="s">
        <v>404</v>
      </c>
      <c r="B6" s="803">
        <f>'H18'!B6/'H18'!B$54*100</f>
        <v>29.857314929434725</v>
      </c>
      <c r="C6" s="804">
        <f>'H18'!C6/'H18'!C$54*100</f>
        <v>29.933143961948026</v>
      </c>
      <c r="D6" s="803">
        <f>'H18'!D6/'H18'!D$54*100</f>
        <v>32.83550501435625</v>
      </c>
      <c r="E6" s="804">
        <f>'H18'!E6/'H18'!E$54*100</f>
        <v>34.387056668600465</v>
      </c>
      <c r="F6" s="803">
        <f>'H18'!F6/'H18'!F$54*100</f>
        <v>37.61254452284165</v>
      </c>
      <c r="G6" s="804">
        <f>'H18'!G6/'H18'!G$54*100</f>
        <v>39.04902550773781</v>
      </c>
      <c r="H6" s="803">
        <f>'H18'!H6/'H18'!H$54*100</f>
        <v>43.0553956839354</v>
      </c>
      <c r="I6" s="804">
        <f>'H18'!I6/'H18'!I$54*100</f>
        <v>40.0849988617016</v>
      </c>
      <c r="J6" s="803">
        <f>'H18'!J6/'H18'!J$54*100</f>
        <v>39.28049765537634</v>
      </c>
      <c r="K6" s="803">
        <f>'H18'!K6/'H18'!K$54*100</f>
        <v>35.92739447288477</v>
      </c>
      <c r="L6" s="804">
        <f>'H18'!L6/'H18'!L$54*100</f>
        <v>29.377893080847716</v>
      </c>
      <c r="M6" s="805">
        <f>'H18'!M6/'H18'!M$54*100</f>
        <v>33.33293686704336</v>
      </c>
      <c r="N6" s="803">
        <f>'H18'!N6/'H18'!N$54*100</f>
        <v>36.38182705697165</v>
      </c>
    </row>
    <row r="7" spans="1:14" s="45" customFormat="1" ht="12" customHeight="1">
      <c r="A7" s="42" t="s">
        <v>289</v>
      </c>
      <c r="B7" s="806">
        <f>'H18'!B7/'H18'!B$54*100</f>
        <v>20.02481777428774</v>
      </c>
      <c r="C7" s="807">
        <f>'H18'!C7/'H18'!C$54*100</f>
        <v>21.271832578148178</v>
      </c>
      <c r="D7" s="806">
        <f>'H18'!D7/'H18'!D$54*100</f>
        <v>22.82137077951033</v>
      </c>
      <c r="E7" s="807">
        <f>'H18'!E7/'H18'!E$54*100</f>
        <v>23.302699641063544</v>
      </c>
      <c r="F7" s="806">
        <f>'H18'!F7/'H18'!F$54*100</f>
        <v>24.787550023847775</v>
      </c>
      <c r="G7" s="807">
        <f>'H18'!G7/'H18'!G$54*100</f>
        <v>24.4985951655734</v>
      </c>
      <c r="H7" s="806">
        <f>'H18'!H7/'H18'!H$54*100</f>
        <v>29.341325699413055</v>
      </c>
      <c r="I7" s="807">
        <f>'H18'!I7/'H18'!I$54*100</f>
        <v>28.931542215769795</v>
      </c>
      <c r="J7" s="806">
        <f>'H18'!J7/'H18'!J$54*100</f>
        <v>25.985612813256637</v>
      </c>
      <c r="K7" s="806">
        <f>'H18'!K7/'H18'!K$54*100</f>
        <v>22.67288925041236</v>
      </c>
      <c r="L7" s="807">
        <f>'H18'!L7/'H18'!L$54*100</f>
        <v>18.824677696613588</v>
      </c>
      <c r="M7" s="808">
        <f>'H18'!M7/'H18'!M$54*100</f>
        <v>22.08298694345039</v>
      </c>
      <c r="N7" s="806">
        <f>'H18'!N7/'H18'!N$54*100</f>
        <v>24.415427920636542</v>
      </c>
    </row>
    <row r="8" spans="1:14" s="48" customFormat="1" ht="12" customHeight="1">
      <c r="A8" s="148" t="s">
        <v>290</v>
      </c>
      <c r="B8" s="809">
        <f>'H18'!B8/'H18'!B$54*100</f>
        <v>1.7373879435349266</v>
      </c>
      <c r="C8" s="810">
        <f>'H18'!C8/'H18'!C$54*100</f>
        <v>1.9477632997032535</v>
      </c>
      <c r="D8" s="809">
        <f>'H18'!D8/'H18'!D$54*100</f>
        <v>3.047056064793975</v>
      </c>
      <c r="E8" s="810">
        <f>'H18'!E8/'H18'!E$54*100</f>
        <v>2.910090039207513</v>
      </c>
      <c r="F8" s="809">
        <f>'H18'!F8/'H18'!F$54*100</f>
        <v>4.142994845771051</v>
      </c>
      <c r="G8" s="810">
        <f>'H18'!G8/'H18'!G$54*100</f>
        <v>3.5586103779748712</v>
      </c>
      <c r="H8" s="809">
        <f>'H18'!H8/'H18'!H$54*100</f>
        <v>3.6214841272200355</v>
      </c>
      <c r="I8" s="810">
        <f>'H18'!I8/'H18'!I$54*100</f>
        <v>3.6435501174561153</v>
      </c>
      <c r="J8" s="809">
        <f>'H18'!J8/'H18'!J$54*100</f>
        <v>3.8938091690011896</v>
      </c>
      <c r="K8" s="809">
        <f>'H18'!K8/'H18'!K$54*100</f>
        <v>3.8323607919399296</v>
      </c>
      <c r="L8" s="810">
        <f>'H18'!L8/'H18'!L$54*100</f>
        <v>2.146500966995514</v>
      </c>
      <c r="M8" s="811">
        <f>'H18'!M8/'H18'!M$54*100</f>
        <v>2.2015467735260206</v>
      </c>
      <c r="N8" s="809">
        <f>'H18'!N8/'H18'!N$54*100</f>
        <v>3.224065497157744</v>
      </c>
    </row>
    <row r="9" spans="1:14" s="48" customFormat="1" ht="12" customHeight="1">
      <c r="A9" s="148" t="s">
        <v>292</v>
      </c>
      <c r="B9" s="809">
        <f>'H18'!B9/'H18'!B$54*100</f>
        <v>0.13216155133904914</v>
      </c>
      <c r="C9" s="810">
        <f>'H18'!C9/'H18'!C$54*100</f>
        <v>0.13781238036907997</v>
      </c>
      <c r="D9" s="809">
        <f>'H18'!D9/'H18'!D$54*100</f>
        <v>0.2268173820317139</v>
      </c>
      <c r="E9" s="810">
        <f>'H18'!E9/'H18'!E$54*100</f>
        <v>0.23996076990264475</v>
      </c>
      <c r="F9" s="809">
        <f>'H18'!F9/'H18'!F$54*100</f>
        <v>0.29681825863494576</v>
      </c>
      <c r="G9" s="810">
        <f>'H18'!G9/'H18'!G$54*100</f>
        <v>0.2955806098967584</v>
      </c>
      <c r="H9" s="809">
        <f>'H18'!H9/'H18'!H$54*100</f>
        <v>0.2937509179456202</v>
      </c>
      <c r="I9" s="810">
        <f>'H18'!I9/'H18'!I$54*100</f>
        <v>0.24909515920531702</v>
      </c>
      <c r="J9" s="809">
        <f>'H18'!J9/'H18'!J$54*100</f>
        <v>0.2910131927275523</v>
      </c>
      <c r="K9" s="809">
        <f>'H18'!K9/'H18'!K$54*100</f>
        <v>0.23004339741373286</v>
      </c>
      <c r="L9" s="810">
        <f>'H18'!L9/'H18'!L$54*100</f>
        <v>0.15361699788385455</v>
      </c>
      <c r="M9" s="811">
        <f>'H18'!M9/'H18'!M$54*100</f>
        <v>0.13926090581981043</v>
      </c>
      <c r="N9" s="809">
        <f>'H18'!N9/'H18'!N$54*100</f>
        <v>0.23707197238497874</v>
      </c>
    </row>
    <row r="10" spans="1:14" s="48" customFormat="1" ht="12" customHeight="1">
      <c r="A10" s="148" t="s">
        <v>293</v>
      </c>
      <c r="B10" s="809">
        <f>'H18'!B10/'H18'!B$54*100</f>
        <v>2.013849593409097</v>
      </c>
      <c r="C10" s="810">
        <f>'H18'!C10/'H18'!C$54*100</f>
        <v>2.998566849964621</v>
      </c>
      <c r="D10" s="809">
        <f>'H18'!D10/'H18'!D$54*100</f>
        <v>2.0265709385257114</v>
      </c>
      <c r="E10" s="810">
        <f>'H18'!E10/'H18'!E$54*100</f>
        <v>2.392016872204102</v>
      </c>
      <c r="F10" s="809">
        <f>'H18'!F10/'H18'!F$54*100</f>
        <v>2.3470273829122896</v>
      </c>
      <c r="G10" s="810">
        <f>'H18'!G10/'H18'!G$54*100</f>
        <v>2.452620706562205</v>
      </c>
      <c r="H10" s="809">
        <f>'H18'!H10/'H18'!H$54*100</f>
        <v>4.152323625995549</v>
      </c>
      <c r="I10" s="810">
        <f>'H18'!I10/'H18'!I$54*100</f>
        <v>3.3196356100996103</v>
      </c>
      <c r="J10" s="809">
        <f>'H18'!J10/'H18'!J$54*100</f>
        <v>2.6517723347811533</v>
      </c>
      <c r="K10" s="809">
        <f>'H18'!K10/'H18'!K$54*100</f>
        <v>1.9103562187841692</v>
      </c>
      <c r="L10" s="810">
        <f>'H18'!L10/'H18'!L$54*100</f>
        <v>2.153173097766332</v>
      </c>
      <c r="M10" s="811">
        <f>'H18'!M10/'H18'!M$54*100</f>
        <v>2.714579001857112</v>
      </c>
      <c r="N10" s="809">
        <f>'H18'!N10/'H18'!N$54*100</f>
        <v>2.6785467006182064</v>
      </c>
    </row>
    <row r="11" spans="1:14" s="48" customFormat="1" ht="12" customHeight="1">
      <c r="A11" s="148" t="s">
        <v>353</v>
      </c>
      <c r="B11" s="809">
        <f>'H18'!B11/'H18'!B$54*100</f>
        <v>0.02780843650366634</v>
      </c>
      <c r="C11" s="810">
        <f>'H18'!C11/'H18'!C$54*100</f>
        <v>0.05511797849733739</v>
      </c>
      <c r="D11" s="809">
        <f>'H18'!D11/'H18'!D$54*100</f>
        <v>0.03483848004782967</v>
      </c>
      <c r="E11" s="810">
        <f>'H18'!E11/'H18'!E$54*100</f>
        <v>0.03848516806602264</v>
      </c>
      <c r="F11" s="809">
        <f>'H18'!F11/'H18'!F$54*100</f>
        <v>0.042690129517373845</v>
      </c>
      <c r="G11" s="810">
        <f>'H18'!G11/'H18'!G$54*100</f>
        <v>0.026937427432305556</v>
      </c>
      <c r="H11" s="809">
        <f>'H18'!H11/'H18'!H$54*100</f>
        <v>0.03277621740003964</v>
      </c>
      <c r="I11" s="810">
        <f>'H18'!I11/'H18'!I$54*100</f>
        <v>0.030554684986512554</v>
      </c>
      <c r="J11" s="809">
        <f>'H18'!J11/'H18'!J$54*100</f>
        <v>0.03992409782301234</v>
      </c>
      <c r="K11" s="809">
        <f>'H18'!K11/'H18'!K$54*100</f>
        <v>0.04290016758470791</v>
      </c>
      <c r="L11" s="810">
        <f>'H18'!L11/'H18'!L$54*100</f>
        <v>0.04195407237876192</v>
      </c>
      <c r="M11" s="811">
        <f>'H18'!M11/'H18'!M$54*100</f>
        <v>0.044830290708863116</v>
      </c>
      <c r="N11" s="809">
        <f>'H18'!N11/'H18'!N$54*100</f>
        <v>0.03739910103101096</v>
      </c>
    </row>
    <row r="12" spans="1:14" s="48" customFormat="1" ht="12" customHeight="1">
      <c r="A12" s="148" t="s">
        <v>354</v>
      </c>
      <c r="B12" s="809">
        <f>'H18'!B12/'H18'!B$54*100</f>
        <v>0.012448021517600473</v>
      </c>
      <c r="C12" s="810">
        <f>'H18'!C12/'H18'!C$54*100</f>
        <v>0.008605475781631646</v>
      </c>
      <c r="D12" s="809">
        <f>'H18'!D12/'H18'!D$54*100</f>
        <v>0.009139874429667386</v>
      </c>
      <c r="E12" s="810">
        <f>'H18'!E12/'H18'!E$54*100</f>
        <v>0.01439899488037875</v>
      </c>
      <c r="F12" s="809">
        <f>'H18'!F12/'H18'!F$54*100</f>
        <v>0.014460740048937793</v>
      </c>
      <c r="G12" s="810">
        <f>'H18'!G12/'H18'!G$54*100</f>
        <v>0.014769178463492884</v>
      </c>
      <c r="H12" s="809">
        <f>'H18'!H12/'H18'!H$54*100</f>
        <v>0.01727876989407693</v>
      </c>
      <c r="I12" s="810">
        <f>'H18'!I12/'H18'!I$54*100</f>
        <v>0.014837269027112064</v>
      </c>
      <c r="J12" s="809">
        <f>'H18'!J12/'H18'!J$54*100</f>
        <v>0.01729899576751616</v>
      </c>
      <c r="K12" s="809">
        <f>'H18'!K12/'H18'!K$54*100</f>
        <v>0.011300394256052927</v>
      </c>
      <c r="L12" s="810">
        <f>'H18'!L12/'H18'!L$54*100</f>
        <v>0.010469729337021439</v>
      </c>
      <c r="M12" s="811">
        <f>'H18'!M12/'H18'!M$54*100</f>
        <v>0.015243450124492911</v>
      </c>
      <c r="N12" s="809">
        <f>'H18'!N12/'H18'!N$54*100</f>
        <v>0.013787659601057252</v>
      </c>
    </row>
    <row r="13" spans="1:14" s="48" customFormat="1" ht="12" customHeight="1">
      <c r="A13" s="148" t="s">
        <v>355</v>
      </c>
      <c r="B13" s="809">
        <f>'H18'!B13/'H18'!B$54*100</f>
        <v>0.024683442471487137</v>
      </c>
      <c r="C13" s="810">
        <f>'H18'!C13/'H18'!C$54*100</f>
        <v>0.016134395590057922</v>
      </c>
      <c r="D13" s="809">
        <f>'H18'!D13/'H18'!D$54*100</f>
        <v>0.024388790634000464</v>
      </c>
      <c r="E13" s="810">
        <f>'H18'!E13/'H18'!E$54*100</f>
        <v>0.021163260379592055</v>
      </c>
      <c r="F13" s="809">
        <f>'H18'!F13/'H18'!F$54*100</f>
        <v>0.051436210840450164</v>
      </c>
      <c r="G13" s="810">
        <f>'H18'!G13/'H18'!G$54*100</f>
        <v>0.028383058829476546</v>
      </c>
      <c r="H13" s="809">
        <f>'H18'!H13/'H18'!H$54*100</f>
        <v>0.018890314737771172</v>
      </c>
      <c r="I13" s="810">
        <f>'H18'!I13/'H18'!I$54*100</f>
        <v>0.012628044177711888</v>
      </c>
      <c r="J13" s="809">
        <f>'H18'!J13/'H18'!J$54*100</f>
        <v>0.02037975733528895</v>
      </c>
      <c r="K13" s="809">
        <f>'H18'!K13/'H18'!K$54*100</f>
        <v>0.03184828562196218</v>
      </c>
      <c r="L13" s="810">
        <f>'H18'!L13/'H18'!L$54*100</f>
        <v>0.024822972881535756</v>
      </c>
      <c r="M13" s="811">
        <f>'H18'!M13/'H18'!M$54*100</f>
        <v>0.023863641029369716</v>
      </c>
      <c r="N13" s="809">
        <f>'H18'!N13/'H18'!N$54*100</f>
        <v>0.024816064533355914</v>
      </c>
    </row>
    <row r="14" spans="1:14" s="48" customFormat="1" ht="12" customHeight="1">
      <c r="A14" s="148" t="s">
        <v>294</v>
      </c>
      <c r="B14" s="809">
        <f>'H18'!B14/'H18'!B$54*100</f>
        <v>0.14804050576238448</v>
      </c>
      <c r="C14" s="810">
        <f>'H18'!C14/'H18'!C$54*100</f>
        <v>0.18363560420690614</v>
      </c>
      <c r="D14" s="809">
        <f>'H18'!D14/'H18'!D$54*100</f>
        <v>0.2554665805459269</v>
      </c>
      <c r="E14" s="810">
        <f>'H18'!E14/'H18'!E$54*100</f>
        <v>0.2552301568927062</v>
      </c>
      <c r="F14" s="809">
        <f>'H18'!F14/'H18'!F$54*100</f>
        <v>0.22104613373467777</v>
      </c>
      <c r="G14" s="810">
        <f>'H18'!G14/'H18'!G$54*100</f>
        <v>0.20405089195334672</v>
      </c>
      <c r="H14" s="809">
        <f>'H18'!H14/'H18'!H$54*100</f>
        <v>0.5041864398511197</v>
      </c>
      <c r="I14" s="810">
        <f>'H18'!I14/'H18'!I$54*100</f>
        <v>0.180508341200484</v>
      </c>
      <c r="J14" s="809">
        <f>'H18'!J14/'H18'!J$54*100</f>
        <v>0.29541390198727474</v>
      </c>
      <c r="K14" s="809">
        <f>'H18'!K14/'H18'!K$54*100</f>
        <v>0.28913957493131326</v>
      </c>
      <c r="L14" s="810">
        <f>'H18'!L14/'H18'!L$54*100</f>
        <v>0.14027509058855125</v>
      </c>
      <c r="M14" s="811">
        <f>'H18'!M14/'H18'!M$54*100</f>
        <v>0.11551856520298244</v>
      </c>
      <c r="N14" s="809">
        <f>'H18'!N14/'H18'!N$54*100</f>
        <v>0.24593355175399514</v>
      </c>
    </row>
    <row r="15" spans="1:14" s="48" customFormat="1" ht="12" customHeight="1">
      <c r="A15" s="148" t="s">
        <v>295</v>
      </c>
      <c r="B15" s="809">
        <f>'H18'!B15/'H18'!B$54*100</f>
        <v>1.5196461334931253</v>
      </c>
      <c r="C15" s="810">
        <f>'H18'!C15/'H18'!C$54*100</f>
        <v>1.3009018598521958</v>
      </c>
      <c r="D15" s="809">
        <f>'H18'!D15/'H18'!D$54*100</f>
        <v>2.1356459607152</v>
      </c>
      <c r="E15" s="810">
        <f>'H18'!E15/'H18'!E$54*100</f>
        <v>1.7741445300056276</v>
      </c>
      <c r="F15" s="809">
        <f>'H18'!F15/'H18'!F$54*100</f>
        <v>1.8311486632842826</v>
      </c>
      <c r="G15" s="810">
        <f>'H18'!G15/'H18'!G$54*100</f>
        <v>2.299930495950414</v>
      </c>
      <c r="H15" s="809">
        <f>'H18'!H15/'H18'!H$54*100</f>
        <v>2.3953662313061295</v>
      </c>
      <c r="I15" s="810">
        <f>'H18'!I15/'H18'!I$54*100</f>
        <v>2.9268897299653407</v>
      </c>
      <c r="J15" s="809">
        <f>'H18'!J15/'H18'!J$54*100</f>
        <v>2.468477630466969</v>
      </c>
      <c r="K15" s="809">
        <f>'H18'!K15/'H18'!K$54*100</f>
        <v>1.7599501348850604</v>
      </c>
      <c r="L15" s="810">
        <f>'H18'!L15/'H18'!L$54*100</f>
        <v>1.6314169610983582</v>
      </c>
      <c r="M15" s="811">
        <f>'H18'!M15/'H18'!M$54*100</f>
        <v>1.8766122099528513</v>
      </c>
      <c r="N15" s="809">
        <f>'H18'!N15/'H18'!N$54*100</f>
        <v>2.0876516494182247</v>
      </c>
    </row>
    <row r="16" spans="1:14" s="48" customFormat="1" ht="12" customHeight="1">
      <c r="A16" s="148" t="s">
        <v>356</v>
      </c>
      <c r="B16" s="809">
        <f>'H18'!B16/'H18'!B$54*100</f>
        <v>0.011093474283568747</v>
      </c>
      <c r="C16" s="810">
        <f>'H18'!C16/'H18'!C$54*100</f>
        <v>0.010342549950583311</v>
      </c>
      <c r="D16" s="809">
        <f>'H18'!D16/'H18'!D$54*100</f>
        <v>0.023538040420350043</v>
      </c>
      <c r="E16" s="810">
        <f>'H18'!E16/'H18'!E$54*100</f>
        <v>0.013437059071920785</v>
      </c>
      <c r="F16" s="809">
        <f>'H18'!F16/'H18'!F$54*100</f>
        <v>0.012013270279831453</v>
      </c>
      <c r="G16" s="810">
        <f>'H18'!G16/'H18'!G$54*100</f>
        <v>0.013051124276618713</v>
      </c>
      <c r="H16" s="809">
        <f>'H18'!H16/'H18'!H$54*100</f>
        <v>0.026333809912273055</v>
      </c>
      <c r="I16" s="810">
        <f>'H18'!I16/'H18'!I$54*100</f>
        <v>0.01265011360171184</v>
      </c>
      <c r="J16" s="809">
        <f>'H18'!J16/'H18'!J$54*100</f>
        <v>0.014768756493574457</v>
      </c>
      <c r="K16" s="809">
        <f>'H18'!K16/'H18'!K$54*100</f>
        <v>0.02501024255710651</v>
      </c>
      <c r="L16" s="810">
        <f>'H18'!L16/'H18'!L$54*100</f>
        <v>0.013778297784003385</v>
      </c>
      <c r="M16" s="811">
        <f>'H18'!M16/'H18'!M$54*100</f>
        <v>0.012005068420586254</v>
      </c>
      <c r="N16" s="809">
        <f>'H18'!N16/'H18'!N$54*100</f>
        <v>0.01607709725131082</v>
      </c>
    </row>
    <row r="17" spans="1:14" s="48" customFormat="1" ht="12" customHeight="1">
      <c r="A17" s="148" t="s">
        <v>296</v>
      </c>
      <c r="B17" s="809">
        <f>'H18'!B17/'H18'!B$54*100</f>
        <v>0.09232554494704372</v>
      </c>
      <c r="C17" s="810">
        <f>'H18'!C17/'H18'!C$54*100</f>
        <v>0.13302427790408783</v>
      </c>
      <c r="D17" s="809">
        <f>'H18'!D17/'H18'!D$54*100</f>
        <v>0.14628435929621803</v>
      </c>
      <c r="E17" s="810">
        <f>'H18'!E17/'H18'!E$54*100</f>
        <v>0.2256114923613297</v>
      </c>
      <c r="F17" s="809">
        <f>'H18'!F17/'H18'!F$54*100</f>
        <v>0.16878807844427635</v>
      </c>
      <c r="G17" s="810">
        <f>'H18'!G17/'H18'!G$54*100</f>
        <v>0.1721535049514708</v>
      </c>
      <c r="H17" s="809">
        <f>'H18'!H17/'H18'!H$54*100</f>
        <v>0.18152682463806602</v>
      </c>
      <c r="I17" s="810">
        <f>'H18'!I17/'H18'!I$54*100</f>
        <v>0.08001066202167226</v>
      </c>
      <c r="J17" s="809">
        <f>'H18'!J17/'H18'!J$54*100</f>
        <v>0.1402616399186286</v>
      </c>
      <c r="K17" s="809">
        <f>'H18'!K17/'H18'!K$54*100</f>
        <v>0.1553237513312429</v>
      </c>
      <c r="L17" s="810">
        <f>'H18'!L17/'H18'!L$54*100</f>
        <v>0.10612310301630504</v>
      </c>
      <c r="M17" s="811">
        <f>'H18'!M17/'H18'!M$54*100</f>
        <v>0.09715886452044832</v>
      </c>
      <c r="N17" s="809">
        <f>'H18'!N17/'H18'!N$54*100</f>
        <v>0.14381795896788388</v>
      </c>
    </row>
    <row r="18" spans="1:14" s="48" customFormat="1" ht="12" customHeight="1">
      <c r="A18" s="148" t="s">
        <v>297</v>
      </c>
      <c r="B18" s="809">
        <f>'H18'!B18/'H18'!B$54*100</f>
        <v>0.148235472734573</v>
      </c>
      <c r="C18" s="810">
        <f>'H18'!C18/'H18'!C$54*100</f>
        <v>0.09141023800786688</v>
      </c>
      <c r="D18" s="809">
        <f>'H18'!D18/'H18'!D$54*100</f>
        <v>0.09983722558483518</v>
      </c>
      <c r="E18" s="810">
        <f>'H18'!E18/'H18'!E$54*100</f>
        <v>0.09798619873574077</v>
      </c>
      <c r="F18" s="809">
        <f>'H18'!F18/'H18'!F$54*100</f>
        <v>0.11445434015936676</v>
      </c>
      <c r="G18" s="810">
        <f>'H18'!G18/'H18'!G$54*100</f>
        <v>0.09701614786177773</v>
      </c>
      <c r="H18" s="809">
        <f>'H18'!H18/'H18'!H$54*100</f>
        <v>0.09264040368600543</v>
      </c>
      <c r="I18" s="810">
        <f>'H18'!I18/'H18'!I$54*100</f>
        <v>0.14048728378511455</v>
      </c>
      <c r="J18" s="809">
        <f>'H18'!J18/'H18'!J$54*100</f>
        <v>0.09189339208544424</v>
      </c>
      <c r="K18" s="809">
        <f>'H18'!K18/'H18'!K$54*100</f>
        <v>0.11964861662841371</v>
      </c>
      <c r="L18" s="810">
        <f>'H18'!L18/'H18'!L$54*100</f>
        <v>0.1309045256918446</v>
      </c>
      <c r="M18" s="811">
        <f>'H18'!M18/'H18'!M$54*100</f>
        <v>0.22108705397435358</v>
      </c>
      <c r="N18" s="809">
        <f>'H18'!N18/'H18'!N$54*100</f>
        <v>0.11763611438153077</v>
      </c>
    </row>
    <row r="19" spans="1:14" s="48" customFormat="1" ht="12" customHeight="1">
      <c r="A19" s="148" t="s">
        <v>298</v>
      </c>
      <c r="B19" s="809">
        <f>'H18'!B19/'H18'!B$54*100</f>
        <v>0.04835987817663013</v>
      </c>
      <c r="C19" s="810">
        <f>'H18'!C19/'H18'!C$54*100</f>
        <v>0.049551038142415973</v>
      </c>
      <c r="D19" s="809">
        <f>'H18'!D19/'H18'!D$54*100</f>
        <v>0.08344456542353246</v>
      </c>
      <c r="E19" s="810">
        <f>'H18'!E19/'H18'!E$54*100</f>
        <v>0.08855583717318286</v>
      </c>
      <c r="F19" s="809">
        <f>'H18'!F19/'H18'!F$54*100</f>
        <v>0.06064873223832548</v>
      </c>
      <c r="G19" s="810">
        <f>'H18'!G19/'H18'!G$54*100</f>
        <v>0.09125102203570144</v>
      </c>
      <c r="H19" s="809">
        <f>'H18'!H19/'H18'!H$54*100</f>
        <v>0.07488542793828894</v>
      </c>
      <c r="I19" s="810">
        <f>'H18'!I19/'H18'!I$54*100</f>
        <v>0.06505726469974206</v>
      </c>
      <c r="J19" s="809">
        <f>'H18'!J19/'H18'!J$54*100</f>
        <v>0.06749701246037998</v>
      </c>
      <c r="K19" s="809">
        <f>'H18'!K19/'H18'!K$54*100</f>
        <v>0.08271438172501487</v>
      </c>
      <c r="L19" s="810">
        <f>'H18'!L19/'H18'!L$54*100</f>
        <v>0.06721244543423455</v>
      </c>
      <c r="M19" s="811">
        <f>'H18'!M19/'H18'!M$54*100</f>
        <v>0.05855337146750914</v>
      </c>
      <c r="N19" s="809">
        <f>'H18'!N19/'H18'!N$54*100</f>
        <v>0.0711295718999312</v>
      </c>
    </row>
    <row r="20" spans="1:14" s="48" customFormat="1" ht="12" customHeight="1">
      <c r="A20" s="148" t="s">
        <v>299</v>
      </c>
      <c r="B20" s="809">
        <f>'H18'!B20/'H18'!B$54*100</f>
        <v>0.21897216487970594</v>
      </c>
      <c r="C20" s="810">
        <f>'H18'!C20/'H18'!C$54*100</f>
        <v>0.2691059124553144</v>
      </c>
      <c r="D20" s="809">
        <f>'H18'!D20/'H18'!D$54*100</f>
        <v>0.27153432270118905</v>
      </c>
      <c r="E20" s="810">
        <f>'H18'!E20/'H18'!E$54*100</f>
        <v>0.21964585657184144</v>
      </c>
      <c r="F20" s="809">
        <f>'H18'!F20/'H18'!F$54*100</f>
        <v>0.23418023081572364</v>
      </c>
      <c r="G20" s="810">
        <f>'H18'!G20/'H18'!G$54*100</f>
        <v>0.28011194274256324</v>
      </c>
      <c r="H20" s="809">
        <f>'H18'!H20/'H18'!H$54*100</f>
        <v>0.2869881817523356</v>
      </c>
      <c r="I20" s="810">
        <f>'H18'!I20/'H18'!I$54*100</f>
        <v>0.23141192889284387</v>
      </c>
      <c r="J20" s="809">
        <f>'H18'!J20/'H18'!J$54*100</f>
        <v>0.35922009878107436</v>
      </c>
      <c r="K20" s="809">
        <f>'H18'!K20/'H18'!K$54*100</f>
        <v>0.22983432836148807</v>
      </c>
      <c r="L20" s="810">
        <f>'H18'!L20/'H18'!L$54*100</f>
        <v>0.19216328825956652</v>
      </c>
      <c r="M20" s="811">
        <f>'H18'!M20/'H18'!M$54*100</f>
        <v>0.1866452866069253</v>
      </c>
      <c r="N20" s="809">
        <f>'H18'!N20/'H18'!N$54*100</f>
        <v>0.25317426768071094</v>
      </c>
    </row>
    <row r="21" spans="1:14" s="48" customFormat="1" ht="12" customHeight="1">
      <c r="A21" s="148" t="s">
        <v>300</v>
      </c>
      <c r="B21" s="809">
        <f>'H18'!B21/'H18'!B$54*100</f>
        <v>0.00952239747121814</v>
      </c>
      <c r="C21" s="810">
        <f>'H18'!C21/'H18'!C$54*100</f>
        <v>0.013457263783959204</v>
      </c>
      <c r="D21" s="809">
        <f>'H18'!D21/'H18'!D$54*100</f>
        <v>0.025691223453762797</v>
      </c>
      <c r="E21" s="810">
        <f>'H18'!E21/'H18'!E$54*100</f>
        <v>0.01563220983497324</v>
      </c>
      <c r="F21" s="809">
        <f>'H18'!F21/'H18'!F$54*100</f>
        <v>0.02005743625713618</v>
      </c>
      <c r="G21" s="810">
        <f>'H18'!G21/'H18'!G$54*100</f>
        <v>0.021700937590180228</v>
      </c>
      <c r="H21" s="809">
        <f>'H18'!H21/'H18'!H$54*100</f>
        <v>0.020949117634467475</v>
      </c>
      <c r="I21" s="810">
        <f>'H18'!I21/'H18'!I$54*100</f>
        <v>0.01768406053656302</v>
      </c>
      <c r="J21" s="809">
        <f>'H18'!J21/'H18'!J$54*100</f>
        <v>0.027373301502630017</v>
      </c>
      <c r="K21" s="809">
        <f>'H18'!K21/'H18'!K$54*100</f>
        <v>0.018354527244212385</v>
      </c>
      <c r="L21" s="810">
        <f>'H18'!L21/'H18'!L$54*100</f>
        <v>0.018949163782522732</v>
      </c>
      <c r="M21" s="811">
        <f>'H18'!M21/'H18'!M$54*100</f>
        <v>0.01622644163559132</v>
      </c>
      <c r="N21" s="809">
        <f>'H18'!N21/'H18'!N$54*100</f>
        <v>0.019388247172086603</v>
      </c>
    </row>
    <row r="22" spans="1:14" s="48" customFormat="1" ht="12" customHeight="1">
      <c r="A22" s="148" t="s">
        <v>301</v>
      </c>
      <c r="B22" s="809">
        <f>'H18'!B22/'H18'!B$54*100</f>
        <v>2.494587254738372</v>
      </c>
      <c r="C22" s="810">
        <f>'H18'!C22/'H18'!C$54*100</f>
        <v>1.953845809262901</v>
      </c>
      <c r="D22" s="809">
        <f>'H18'!D22/'H18'!D$54*100</f>
        <v>2.1712771311235963</v>
      </c>
      <c r="E22" s="810">
        <f>'H18'!E22/'H18'!E$54*100</f>
        <v>2.922658342007244</v>
      </c>
      <c r="F22" s="809">
        <f>'H18'!F22/'H18'!F$54*100</f>
        <v>2.127696760845111</v>
      </c>
      <c r="G22" s="810">
        <f>'H18'!G22/'H18'!G$54*100</f>
        <v>2.3305378110525274</v>
      </c>
      <c r="H22" s="809">
        <f>'H18'!H22/'H18'!H$54*100</f>
        <v>2.5424279536775467</v>
      </c>
      <c r="I22" s="810">
        <f>'H18'!I22/'H18'!I$54*100</f>
        <v>4.233625605182083</v>
      </c>
      <c r="J22" s="809">
        <f>'H18'!J22/'H18'!J$54*100</f>
        <v>2.6715357379075906</v>
      </c>
      <c r="K22" s="809">
        <f>'H18'!K22/'H18'!K$54*100</f>
        <v>2.0744104793305866</v>
      </c>
      <c r="L22" s="810">
        <f>'H18'!L22/'H18'!L$54*100</f>
        <v>2.1034563007643947</v>
      </c>
      <c r="M22" s="811">
        <f>'H18'!M22/'H18'!M$54*100</f>
        <v>2.864106475849105</v>
      </c>
      <c r="N22" s="809">
        <f>'H18'!N22/'H18'!N$54*100</f>
        <v>2.615976095673818</v>
      </c>
    </row>
    <row r="23" spans="1:14" s="48" customFormat="1" ht="12" customHeight="1">
      <c r="A23" s="148" t="s">
        <v>357</v>
      </c>
      <c r="B23" s="809">
        <f>'H18'!B23/'H18'!B$54*100</f>
        <v>0.019391665057798366</v>
      </c>
      <c r="C23" s="810">
        <f>'H18'!C23/'H18'!C$54*100</f>
        <v>0.011278108097466885</v>
      </c>
      <c r="D23" s="809">
        <f>'H18'!D23/'H18'!D$54*100</f>
        <v>0.014228301562834578</v>
      </c>
      <c r="E23" s="810">
        <f>'H18'!E23/'H18'!E$54*100</f>
        <v>0.013642008140685781</v>
      </c>
      <c r="F23" s="809">
        <f>'H18'!F23/'H18'!F$54*100</f>
        <v>0.013110418524676235</v>
      </c>
      <c r="G23" s="810">
        <f>'H18'!G23/'H18'!G$54*100</f>
        <v>0.01353779697792283</v>
      </c>
      <c r="H23" s="809">
        <f>'H18'!H23/'H18'!H$54*100</f>
        <v>0.012849437036279443</v>
      </c>
      <c r="I23" s="810">
        <f>'H18'!I23/'H18'!I$54*100</f>
        <v>0.011503143069748204</v>
      </c>
      <c r="J23" s="809">
        <f>'H18'!J23/'H18'!J$54*100</f>
        <v>0.016500065298209576</v>
      </c>
      <c r="K23" s="809">
        <f>'H18'!K23/'H18'!K$54*100</f>
        <v>0.01921781422668177</v>
      </c>
      <c r="L23" s="810">
        <f>'H18'!L23/'H18'!L$54*100</f>
        <v>0.015238952771615136</v>
      </c>
      <c r="M23" s="811">
        <f>'H18'!M23/'H18'!M$54*100</f>
        <v>0.021924054944708067</v>
      </c>
      <c r="N23" s="809">
        <f>'H18'!N23/'H18'!N$54*100</f>
        <v>0.014824924344091042</v>
      </c>
    </row>
    <row r="24" spans="1:14" s="48" customFormat="1" ht="12" customHeight="1">
      <c r="A24" s="149" t="s">
        <v>381</v>
      </c>
      <c r="B24" s="812">
        <f>'H18'!B24/'H18'!B$54*100</f>
        <v>0.032389110967757595</v>
      </c>
      <c r="C24" s="813">
        <f>'H18'!C24/'H18'!C$54*100</f>
        <v>0.031510794734941505</v>
      </c>
      <c r="D24" s="812">
        <f>'H18'!D24/'H18'!D$54*100</f>
        <v>0.028756850112000392</v>
      </c>
      <c r="E24" s="813">
        <f>'H18'!E24/'H18'!E$54*100</f>
        <v>0.0328931905400094</v>
      </c>
      <c r="F24" s="812">
        <f>'H18'!F24/'H18'!F$54*100</f>
        <v>0.025298236710598332</v>
      </c>
      <c r="G24" s="813">
        <f>'H18'!G24/'H18'!G$54*100</f>
        <v>0.027295998462418033</v>
      </c>
      <c r="H24" s="812">
        <f>'H18'!H24/'H18'!H$54*100</f>
        <v>0.02722473514310696</v>
      </c>
      <c r="I24" s="813">
        <f>'H18'!I24/'H18'!I$54*100</f>
        <v>0.03298669463309376</v>
      </c>
      <c r="J24" s="812">
        <f>'H18'!J24/'H18'!J$54*100</f>
        <v>0.028513596461365198</v>
      </c>
      <c r="K24" s="812">
        <f>'H18'!K24/'H18'!K$54*100</f>
        <v>0.02673246191622313</v>
      </c>
      <c r="L24" s="813">
        <f>'H18'!L24/'H18'!L$54*100</f>
        <v>0.03541720129547312</v>
      </c>
      <c r="M24" s="814">
        <f>'H18'!M24/'H18'!M$54*100</f>
        <v>0.03110018906531236</v>
      </c>
      <c r="N24" s="812">
        <f>'H18'!N24/'H18'!N$54*100</f>
        <v>0.029691376320238643</v>
      </c>
    </row>
    <row r="25" spans="1:14" s="152" customFormat="1" ht="12" customHeight="1">
      <c r="A25" s="148" t="s">
        <v>302</v>
      </c>
      <c r="B25" s="809">
        <f>'H18'!B25/'H18'!B$54*100</f>
        <v>0.13269824682625256</v>
      </c>
      <c r="C25" s="810">
        <f>'H18'!C25/'H18'!C$54*100</f>
        <v>0.17835282639523817</v>
      </c>
      <c r="D25" s="809">
        <f>'H18'!D25/'H18'!D$54*100</f>
        <v>0.15733999141805186</v>
      </c>
      <c r="E25" s="810">
        <f>'H18'!E25/'H18'!E$54*100</f>
        <v>0.11760149295158831</v>
      </c>
      <c r="F25" s="809">
        <f>'H18'!F25/'H18'!F$54*100</f>
        <v>0.1764653711565994</v>
      </c>
      <c r="G25" s="810">
        <f>'H18'!G25/'H18'!G$54*100</f>
        <v>0.15192648601495168</v>
      </c>
      <c r="H25" s="809">
        <f>'H18'!H25/'H18'!H$54*100</f>
        <v>0.17013896583357177</v>
      </c>
      <c r="I25" s="810">
        <f>'H18'!I25/'H18'!I$54*100</f>
        <v>0.1977615460659919</v>
      </c>
      <c r="J25" s="809">
        <f>'H18'!J25/'H18'!J$54*100</f>
        <v>0.1630889870840049</v>
      </c>
      <c r="K25" s="809">
        <f>'H18'!K25/'H18'!K$54*100</f>
        <v>0.1494782931778691</v>
      </c>
      <c r="L25" s="810">
        <f>'H18'!L25/'H18'!L$54*100</f>
        <v>0.15272208485826663</v>
      </c>
      <c r="M25" s="811">
        <f>'H18'!M25/'H18'!M$54*100</f>
        <v>0.1762290696707684</v>
      </c>
      <c r="N25" s="809">
        <f>'H18'!N25/'H18'!N$54*100</f>
        <v>0.1624912577168957</v>
      </c>
    </row>
    <row r="26" spans="1:14" s="48" customFormat="1" ht="12" customHeight="1">
      <c r="A26" s="148" t="s">
        <v>358</v>
      </c>
      <c r="B26" s="809">
        <f>'H18'!B26/'H18'!B$54*100</f>
        <v>0.025542668909439452</v>
      </c>
      <c r="C26" s="810">
        <f>'H18'!C26/'H18'!C$54*100</f>
        <v>0.009734638660864088</v>
      </c>
      <c r="D26" s="809">
        <f>'H18'!D26/'H18'!D$54*100</f>
        <v>0.013921488943852211</v>
      </c>
      <c r="E26" s="810">
        <f>'H18'!E26/'H18'!E$54*100</f>
        <v>0.013335215771691146</v>
      </c>
      <c r="F26" s="809">
        <f>'H18'!F26/'H18'!F$54*100</f>
        <v>0.009012628072681897</v>
      </c>
      <c r="G26" s="810">
        <f>'H18'!G26/'H18'!G$54*100</f>
        <v>0.011491408642622878</v>
      </c>
      <c r="H26" s="809">
        <f>'H18'!H26/'H18'!H$54*100</f>
        <v>0.017222268499010707</v>
      </c>
      <c r="I26" s="810">
        <f>'H18'!I26/'H18'!I$54*100</f>
        <v>0.044700393373867595</v>
      </c>
      <c r="J26" s="809">
        <f>'H18'!J26/'H18'!J$54*100</f>
        <v>0.024734015580516286</v>
      </c>
      <c r="K26" s="809">
        <f>'H18'!K26/'H18'!K$54*100</f>
        <v>0.01201560568131295</v>
      </c>
      <c r="L26" s="810">
        <f>'H18'!L26/'H18'!L$54*100</f>
        <v>0.014271899573645429</v>
      </c>
      <c r="M26" s="811">
        <f>'H18'!M26/'H18'!M$54*100</f>
        <v>0.024812137793470693</v>
      </c>
      <c r="N26" s="809">
        <f>'H18'!N26/'H18'!N$54*100</f>
        <v>0.01923713100807945</v>
      </c>
    </row>
    <row r="27" spans="1:14" s="48" customFormat="1" ht="12" customHeight="1">
      <c r="A27" s="148" t="s">
        <v>303</v>
      </c>
      <c r="B27" s="809">
        <f>'H18'!B27/'H18'!B$54*100</f>
        <v>0.1458541679646561</v>
      </c>
      <c r="C27" s="810">
        <f>'H18'!C27/'H18'!C$54*100</f>
        <v>0.1955802691277206</v>
      </c>
      <c r="D27" s="809">
        <f>'H18'!D27/'H18'!D$54*100</f>
        <v>0.25247043068277514</v>
      </c>
      <c r="E27" s="810">
        <f>'H18'!E27/'H18'!E$54*100</f>
        <v>0.23809604716169938</v>
      </c>
      <c r="F27" s="809">
        <f>'H18'!F27/'H18'!F$54*100</f>
        <v>0.2764802142829759</v>
      </c>
      <c r="G27" s="810">
        <f>'H18'!G27/'H18'!G$54*100</f>
        <v>0.27107686646162577</v>
      </c>
      <c r="H27" s="809">
        <f>'H18'!H27/'H18'!H$54*100</f>
        <v>0.5167841204622394</v>
      </c>
      <c r="I27" s="810">
        <f>'H18'!I27/'H18'!I$54*100</f>
        <v>0.1784775097871763</v>
      </c>
      <c r="J27" s="809">
        <f>'H18'!J27/'H18'!J$54*100</f>
        <v>0.30455270914045496</v>
      </c>
      <c r="K27" s="809">
        <f>'H18'!K27/'H18'!K$54*100</f>
        <v>0.2857360197761256</v>
      </c>
      <c r="L27" s="810">
        <f>'H18'!L27/'H18'!L$54*100</f>
        <v>0.1615189879606169</v>
      </c>
      <c r="M27" s="811">
        <f>'H18'!M27/'H18'!M$54*100</f>
        <v>0.10254803213075327</v>
      </c>
      <c r="N27" s="809">
        <f>'H18'!N27/'H18'!N$54*100</f>
        <v>0.25908589669612975</v>
      </c>
    </row>
    <row r="28" spans="1:14" s="48" customFormat="1" ht="12" customHeight="1">
      <c r="A28" s="148" t="s">
        <v>304</v>
      </c>
      <c r="B28" s="809">
        <f>'H18'!B28/'H18'!B$54*100</f>
        <v>1.0515467445716007</v>
      </c>
      <c r="C28" s="810">
        <f>'H18'!C28/'H18'!C$54*100</f>
        <v>1.4494408246920232</v>
      </c>
      <c r="D28" s="809">
        <f>'H18'!D28/'H18'!D$54*100</f>
        <v>1.0782181008941147</v>
      </c>
      <c r="E28" s="810">
        <f>'H18'!E28/'H18'!E$54*100</f>
        <v>1.1845570561747438</v>
      </c>
      <c r="F28" s="809">
        <f>'H18'!F28/'H18'!F$54*100</f>
        <v>1.8058236046099365</v>
      </c>
      <c r="G28" s="810">
        <f>'H18'!G28/'H18'!G$54*100</f>
        <v>1.4679956539606913</v>
      </c>
      <c r="H28" s="809">
        <f>'H18'!H28/'H18'!H$54*100</f>
        <v>2.4134424563368144</v>
      </c>
      <c r="I28" s="810">
        <f>'H18'!I28/'H18'!I$54*100</f>
        <v>1.866626436626409</v>
      </c>
      <c r="J28" s="809">
        <f>'H18'!J28/'H18'!J$54*100</f>
        <v>1.4508928568163073</v>
      </c>
      <c r="K28" s="809">
        <f>'H18'!K28/'H18'!K$54*100</f>
        <v>1.436007669659201</v>
      </c>
      <c r="L28" s="810">
        <f>'H18'!L28/'H18'!L$54*100</f>
        <v>1.0568393235178681</v>
      </c>
      <c r="M28" s="811">
        <f>'H18'!M28/'H18'!M$54*100</f>
        <v>1.5018181883659145</v>
      </c>
      <c r="N28" s="809">
        <f>'H18'!N28/'H18'!N$54*100</f>
        <v>1.548759751263934</v>
      </c>
    </row>
    <row r="29" spans="1:14" s="48" customFormat="1" ht="12" customHeight="1">
      <c r="A29" s="148" t="s">
        <v>305</v>
      </c>
      <c r="B29" s="809">
        <f>'H18'!B29/'H18'!B$54*100</f>
        <v>0.22610549342654127</v>
      </c>
      <c r="C29" s="810">
        <f>'H18'!C29/'H18'!C$54*100</f>
        <v>0.21035524389589447</v>
      </c>
      <c r="D29" s="809">
        <f>'H18'!D29/'H18'!D$54*100</f>
        <v>0.19222842653704983</v>
      </c>
      <c r="E29" s="810">
        <f>'H18'!E29/'H18'!E$54*100</f>
        <v>0.3138789063842998</v>
      </c>
      <c r="F29" s="809">
        <f>'H18'!F29/'H18'!F$54*100</f>
        <v>0.3327384936222137</v>
      </c>
      <c r="G29" s="810">
        <f>'H18'!G29/'H18'!G$54*100</f>
        <v>0.2639841266395658</v>
      </c>
      <c r="H29" s="809">
        <f>'H18'!H29/'H18'!H$54*100</f>
        <v>0.3637750834176304</v>
      </c>
      <c r="I29" s="810">
        <f>'H18'!I29/'H18'!I$54*100</f>
        <v>0.3120772852839657</v>
      </c>
      <c r="J29" s="809">
        <f>'H18'!J29/'H18'!J$54*100</f>
        <v>0.35239012415159077</v>
      </c>
      <c r="K29" s="809">
        <f>'H18'!K29/'H18'!K$54*100</f>
        <v>0.28097152182375096</v>
      </c>
      <c r="L29" s="810">
        <f>'H18'!L29/'H18'!L$54*100</f>
        <v>0.21459755540084569</v>
      </c>
      <c r="M29" s="811">
        <f>'H18'!M29/'H18'!M$54*100</f>
        <v>0.20093954239032036</v>
      </c>
      <c r="N29" s="809">
        <f>'H18'!N29/'H18'!N$54*100</f>
        <v>0.28327709778664323</v>
      </c>
    </row>
    <row r="30" spans="1:14" s="48" customFormat="1" ht="12" customHeight="1">
      <c r="A30" s="148" t="s">
        <v>306</v>
      </c>
      <c r="B30" s="809">
        <f>'H18'!B30/'H18'!B$54*100</f>
        <v>0.2974807775777099</v>
      </c>
      <c r="C30" s="810">
        <f>'H18'!C30/'H18'!C$54*100</f>
        <v>0.33412872777668584</v>
      </c>
      <c r="D30" s="809">
        <f>'H18'!D30/'H18'!D$54*100</f>
        <v>0.4103681221705834</v>
      </c>
      <c r="E30" s="810">
        <f>'H18'!E30/'H18'!E$54*100</f>
        <v>0.2880869359349975</v>
      </c>
      <c r="F30" s="809">
        <f>'H18'!F30/'H18'!F$54*100</f>
        <v>0.24564744604505828</v>
      </c>
      <c r="G30" s="810">
        <f>'H18'!G30/'H18'!G$54*100</f>
        <v>0.332710998640471</v>
      </c>
      <c r="H30" s="809">
        <f>'H18'!H30/'H18'!H$54*100</f>
        <v>0.3035374052564847</v>
      </c>
      <c r="I30" s="810">
        <f>'H18'!I30/'H18'!I$54*100</f>
        <v>0.3338273705009051</v>
      </c>
      <c r="J30" s="809">
        <f>'H18'!J30/'H18'!J$54*100</f>
        <v>0.314625197856392</v>
      </c>
      <c r="K30" s="809">
        <f>'H18'!K30/'H18'!K$54*100</f>
        <v>0.28892605667538235</v>
      </c>
      <c r="L30" s="810">
        <f>'H18'!L30/'H18'!L$54*100</f>
        <v>0.3758796600364402</v>
      </c>
      <c r="M30" s="811">
        <f>'H18'!M30/'H18'!M$54*100</f>
        <v>0.35055988767990576</v>
      </c>
      <c r="N30" s="809">
        <f>'H18'!N30/'H18'!N$54*100</f>
        <v>0.3204242406805049</v>
      </c>
    </row>
    <row r="31" spans="1:14" s="48" customFormat="1" ht="12" customHeight="1">
      <c r="A31" s="148" t="s">
        <v>395</v>
      </c>
      <c r="B31" s="809">
        <f>'H18'!B31/'H18'!B$54*100</f>
        <v>0.07813940461499377</v>
      </c>
      <c r="C31" s="810">
        <f>'H18'!C31/'H18'!C$54*100</f>
        <v>0.07884196084562263</v>
      </c>
      <c r="D31" s="809">
        <f>'H18'!D31/'H18'!D$54*100</f>
        <v>0.08874229085445318</v>
      </c>
      <c r="E31" s="810">
        <f>'H18'!E31/'H18'!E$54*100</f>
        <v>0.10143861234449116</v>
      </c>
      <c r="F31" s="809">
        <f>'H18'!F31/'H18'!F$54*100</f>
        <v>0.16523983205611886</v>
      </c>
      <c r="G31" s="810">
        <f>'H18'!G31/'H18'!G$54*100</f>
        <v>0.1641576312628772</v>
      </c>
      <c r="H31" s="809">
        <f>'H18'!H31/'H18'!H$54*100</f>
        <v>0.1540888723377241</v>
      </c>
      <c r="I31" s="810">
        <f>'H18'!I31/'H18'!I$54*100</f>
        <v>0.13239415216099373</v>
      </c>
      <c r="J31" s="809">
        <f>'H18'!J31/'H18'!J$54*100</f>
        <v>0.17357582582577485</v>
      </c>
      <c r="K31" s="809">
        <f>'H18'!K31/'H18'!K$54*100</f>
        <v>0.14599009629639512</v>
      </c>
      <c r="L31" s="810">
        <f>'H18'!L31/'H18'!L$54*100</f>
        <v>0.09975297179965967</v>
      </c>
      <c r="M31" s="811">
        <f>'H18'!M31/'H18'!M$54*100</f>
        <v>0.09684060221153007</v>
      </c>
      <c r="N31" s="809">
        <f>'H18'!N31/'H18'!N$54*100</f>
        <v>0.12987512772174417</v>
      </c>
    </row>
    <row r="32" spans="1:14" s="45" customFormat="1" ht="12" customHeight="1">
      <c r="A32" s="149" t="s">
        <v>359</v>
      </c>
      <c r="B32" s="812">
        <f>'H18'!B32/'H18'!B$54*100</f>
        <v>0.16889435219953053</v>
      </c>
      <c r="C32" s="813">
        <f>'H18'!C32/'H18'!C$54*100</f>
        <v>0.2291869957633356</v>
      </c>
      <c r="D32" s="812">
        <f>'H18'!D32/'H18'!D$54*100</f>
        <v>0.1717641728215172</v>
      </c>
      <c r="E32" s="813">
        <f>'H18'!E32/'H18'!E$54*100</f>
        <v>0.20888526733135543</v>
      </c>
      <c r="F32" s="812">
        <f>'H18'!F32/'H18'!F$54*100</f>
        <v>0.14110130444606883</v>
      </c>
      <c r="G32" s="813">
        <f>'H18'!G32/'H18'!G$54*100</f>
        <v>0.15023398794298728</v>
      </c>
      <c r="H32" s="812">
        <f>'H18'!H32/'H18'!H$54*100</f>
        <v>0.1550789365770014</v>
      </c>
      <c r="I32" s="813">
        <f>'H18'!I32/'H18'!I$54*100</f>
        <v>0.17683001417286642</v>
      </c>
      <c r="J32" s="812">
        <f>'H18'!J32/'H18'!J$54*100</f>
        <v>0.14416264000106396</v>
      </c>
      <c r="K32" s="812">
        <f>'H18'!K32/'H18'!K$54*100</f>
        <v>0.13392714121562374</v>
      </c>
      <c r="L32" s="813">
        <f>'H18'!L32/'H18'!L$54*100</f>
        <v>0.18274092733656078</v>
      </c>
      <c r="M32" s="814">
        <f>'H18'!M32/'H18'!M$54*100</f>
        <v>0.14535879909305097</v>
      </c>
      <c r="N32" s="812">
        <f>'H18'!N32/'H18'!N$54*100</f>
        <v>0.16486320603119098</v>
      </c>
    </row>
    <row r="33" spans="1:14" s="152" customFormat="1" ht="12" customHeight="1">
      <c r="A33" s="148" t="s">
        <v>307</v>
      </c>
      <c r="B33" s="809">
        <f>'H18'!B33/'H18'!B$54*100</f>
        <v>4.858799225382334</v>
      </c>
      <c r="C33" s="810">
        <f>'H18'!C33/'H18'!C$54*100</f>
        <v>6.214774026515024</v>
      </c>
      <c r="D33" s="809">
        <f>'H18'!D33/'H18'!D$54*100</f>
        <v>5.915934476331309</v>
      </c>
      <c r="E33" s="810">
        <f>'H18'!E33/'H18'!E$54*100</f>
        <v>5.368418455890471</v>
      </c>
      <c r="F33" s="809">
        <f>'H18'!F33/'H18'!F$54*100</f>
        <v>5.498429329847953</v>
      </c>
      <c r="G33" s="810">
        <f>'H18'!G33/'H18'!G$54*100</f>
        <v>5.919743650576631</v>
      </c>
      <c r="H33" s="809">
        <f>'H18'!H33/'H18'!H$54*100</f>
        <v>6.303008594551071</v>
      </c>
      <c r="I33" s="810">
        <f>'H18'!I33/'H18'!I$54*100</f>
        <v>6.568327211020697</v>
      </c>
      <c r="J33" s="809">
        <f>'H18'!J33/'H18'!J$54*100</f>
        <v>5.818399634244959</v>
      </c>
      <c r="K33" s="809">
        <f>'H18'!K33/'H18'!K$54*100</f>
        <v>5.127914573693088</v>
      </c>
      <c r="L33" s="810">
        <f>'H18'!L33/'H18'!L$54*100</f>
        <v>4.233497034601736</v>
      </c>
      <c r="M33" s="811">
        <f>'H18'!M33/'H18'!M$54*100</f>
        <v>5.482328605636264</v>
      </c>
      <c r="N33" s="809">
        <f>'H18'!N33/'H18'!N$54*100</f>
        <v>5.705979756731532</v>
      </c>
    </row>
    <row r="34" spans="1:14" s="48" customFormat="1" ht="12" customHeight="1">
      <c r="A34" s="148" t="s">
        <v>308</v>
      </c>
      <c r="B34" s="809">
        <f>'H18'!B34/'H18'!B$54*100</f>
        <v>2.1811527652833163</v>
      </c>
      <c r="C34" s="810">
        <f>'H18'!C34/'H18'!C$54*100</f>
        <v>0.9694554950396058</v>
      </c>
      <c r="D34" s="809">
        <f>'H18'!D34/'H18'!D$54*100</f>
        <v>1.3801557282934154</v>
      </c>
      <c r="E34" s="810">
        <f>'H18'!E34/'H18'!E$54*100</f>
        <v>1.07550192826258</v>
      </c>
      <c r="F34" s="809">
        <f>'H18'!F34/'H18'!F$54*100</f>
        <v>1.3024734534201867</v>
      </c>
      <c r="G34" s="810">
        <f>'H18'!G34/'H18'!G$54*100</f>
        <v>0.9676744126816541</v>
      </c>
      <c r="H34" s="809">
        <f>'H18'!H34/'H18'!H$54*100</f>
        <v>1.1997162300540587</v>
      </c>
      <c r="I34" s="810">
        <f>'H18'!I34/'H18'!I$54*100</f>
        <v>1.223672651995188</v>
      </c>
      <c r="J34" s="809">
        <f>'H18'!J34/'H18'!J$54*100</f>
        <v>1.0233213448138536</v>
      </c>
      <c r="K34" s="809">
        <f>'H18'!K34/'H18'!K$54*100</f>
        <v>0.848941015137659</v>
      </c>
      <c r="L34" s="810">
        <f>'H18'!L34/'H18'!L$54*100</f>
        <v>1.0183220252686325</v>
      </c>
      <c r="M34" s="811">
        <f>'H18'!M34/'H18'!M$54*100</f>
        <v>1.04213003805525</v>
      </c>
      <c r="N34" s="809">
        <f>'H18'!N34/'H18'!N$54*100</f>
        <v>1.1666561441058048</v>
      </c>
    </row>
    <row r="35" spans="1:14" s="48" customFormat="1" ht="12" customHeight="1">
      <c r="A35" s="148" t="s">
        <v>309</v>
      </c>
      <c r="B35" s="809">
        <f>'H18'!B35/'H18'!B$54*100</f>
        <v>0.022169542596019026</v>
      </c>
      <c r="C35" s="810">
        <f>'H18'!C35/'H18'!C$54*100</f>
        <v>0.027070951252212722</v>
      </c>
      <c r="D35" s="809">
        <f>'H18'!D35/'H18'!D$54*100</f>
        <v>0.03144279655795562</v>
      </c>
      <c r="E35" s="810">
        <f>'H18'!E35/'H18'!E$54*100</f>
        <v>0.045780160383275884</v>
      </c>
      <c r="F35" s="809">
        <f>'H18'!F35/'H18'!F$54*100</f>
        <v>0.04390031869091745</v>
      </c>
      <c r="G35" s="810">
        <f>'H18'!G35/'H18'!G$54*100</f>
        <v>0.06372243754505925</v>
      </c>
      <c r="H35" s="809">
        <f>'H18'!H35/'H18'!H$54*100</f>
        <v>0.04047976880302225</v>
      </c>
      <c r="I35" s="810">
        <f>'H18'!I35/'H18'!I$54*100</f>
        <v>0.03881002746083946</v>
      </c>
      <c r="J35" s="809">
        <f>'H18'!J35/'H18'!J$54*100</f>
        <v>0.05563337279208718</v>
      </c>
      <c r="K35" s="809">
        <f>'H18'!K35/'H18'!K$54*100</f>
        <v>0.05158508862877704</v>
      </c>
      <c r="L35" s="810">
        <f>'H18'!L35/'H18'!L$54*100</f>
        <v>0.03646015730574258</v>
      </c>
      <c r="M35" s="811">
        <f>'H18'!M35/'H18'!M$54*100</f>
        <v>0.03082304035837169</v>
      </c>
      <c r="N35" s="809">
        <f>'H18'!N35/'H18'!N$54*100</f>
        <v>0.042321062081261886</v>
      </c>
    </row>
    <row r="36" spans="1:14" s="45" customFormat="1" ht="12" customHeight="1">
      <c r="A36" s="148" t="s">
        <v>360</v>
      </c>
      <c r="B36" s="809">
        <f>'H18'!B36/'H18'!B$54*100</f>
        <v>0.016087445333821133</v>
      </c>
      <c r="C36" s="810">
        <f>'H18'!C36/'H18'!C$54*100</f>
        <v>0.013490295189321327</v>
      </c>
      <c r="D36" s="809">
        <f>'H18'!D36/'H18'!D$54*100</f>
        <v>0.019110426911802477</v>
      </c>
      <c r="E36" s="810">
        <f>'H18'!E36/'H18'!E$54*100</f>
        <v>0.03512753729064894</v>
      </c>
      <c r="F36" s="809">
        <f>'H18'!F36/'H18'!F$54*100</f>
        <v>0.02481626804965657</v>
      </c>
      <c r="G36" s="810">
        <f>'H18'!G36/'H18'!G$54*100</f>
        <v>0.020692380775614586</v>
      </c>
      <c r="H36" s="809">
        <f>'H18'!H36/'H18'!H$54*100</f>
        <v>0.016738716846018752</v>
      </c>
      <c r="I36" s="810">
        <f>'H18'!I36/'H18'!I$54*100</f>
        <v>0.016366142890382945</v>
      </c>
      <c r="J36" s="809">
        <f>'H18'!J36/'H18'!J$54*100</f>
        <v>0.01882009201968171</v>
      </c>
      <c r="K36" s="809">
        <f>'H18'!K36/'H18'!K$54*100</f>
        <v>0.017461509859291076</v>
      </c>
      <c r="L36" s="810">
        <f>'H18'!L36/'H18'!L$54*100</f>
        <v>0.017545382647987502</v>
      </c>
      <c r="M36" s="811">
        <f>'H18'!M36/'H18'!M$54*100</f>
        <v>0.015003623587270403</v>
      </c>
      <c r="N36" s="809">
        <f>'H18'!N36/'H18'!N$54*100</f>
        <v>0.0194358741503184</v>
      </c>
    </row>
    <row r="37" spans="1:14" s="152" customFormat="1" ht="12" customHeight="1">
      <c r="A37" s="148" t="s">
        <v>310</v>
      </c>
      <c r="B37" s="809">
        <f>'H18'!B37/'H18'!B$54*100</f>
        <v>0.24661510617164764</v>
      </c>
      <c r="C37" s="810">
        <f>'H18'!C37/'H18'!C$54*100</f>
        <v>0.27070573908616324</v>
      </c>
      <c r="D37" s="809">
        <f>'H18'!D37/'H18'!D$54*100</f>
        <v>0.3445938023760923</v>
      </c>
      <c r="E37" s="810">
        <f>'H18'!E37/'H18'!E$54*100</f>
        <v>0.478679475870515</v>
      </c>
      <c r="F37" s="809">
        <f>'H18'!F37/'H18'!F$54*100</f>
        <v>0.44777754282867716</v>
      </c>
      <c r="G37" s="810">
        <f>'H18'!G37/'H18'!G$54*100</f>
        <v>0.42431373272963907</v>
      </c>
      <c r="H37" s="809">
        <f>'H18'!H37/'H18'!H$54*100</f>
        <v>0.5271091112139488</v>
      </c>
      <c r="I37" s="810">
        <f>'H18'!I37/'H18'!I$54*100</f>
        <v>0.30725622256444335</v>
      </c>
      <c r="J37" s="809">
        <f>'H18'!J37/'H18'!J$54*100</f>
        <v>0.39044915409371095</v>
      </c>
      <c r="K37" s="809">
        <f>'H18'!K37/'H18'!K$54*100</f>
        <v>0.4040644448452854</v>
      </c>
      <c r="L37" s="810">
        <f>'H18'!L37/'H18'!L$54*100</f>
        <v>0.30364415827729724</v>
      </c>
      <c r="M37" s="811">
        <f>'H18'!M37/'H18'!M$54*100</f>
        <v>0.20028936853727636</v>
      </c>
      <c r="N37" s="809">
        <f>'H18'!N37/'H18'!N$54*100</f>
        <v>0.3762150592077024</v>
      </c>
    </row>
    <row r="38" spans="1:14" s="152" customFormat="1" ht="12" customHeight="1">
      <c r="A38" s="148" t="s">
        <v>311</v>
      </c>
      <c r="B38" s="809">
        <f>'H18'!B38/'H18'!B$54*100</f>
        <v>1.0805271648678334</v>
      </c>
      <c r="C38" s="810">
        <f>'H18'!C38/'H18'!C$54*100</f>
        <v>1.1174624818629444</v>
      </c>
      <c r="D38" s="809">
        <f>'H18'!D38/'H18'!D$54*100</f>
        <v>1.3907642287086908</v>
      </c>
      <c r="E38" s="810">
        <f>'H18'!E38/'H18'!E$54*100</f>
        <v>1.7483696310146342</v>
      </c>
      <c r="F38" s="809">
        <f>'H18'!F38/'H18'!F$54*100</f>
        <v>1.8171493691462364</v>
      </c>
      <c r="G38" s="810">
        <f>'H18'!G38/'H18'!G$54*100</f>
        <v>1.5185818633465349</v>
      </c>
      <c r="H38" s="809">
        <f>'H18'!H38/'H18'!H$54*100</f>
        <v>1.8365270155521658</v>
      </c>
      <c r="I38" s="810">
        <f>'H18'!I38/'H18'!I$54*100</f>
        <v>1.382120804840684</v>
      </c>
      <c r="J38" s="809">
        <f>'H18'!J38/'H18'!J$54*100</f>
        <v>1.6997780790471027</v>
      </c>
      <c r="K38" s="809">
        <f>'H18'!K38/'H18'!K$54*100</f>
        <v>1.8537776613794026</v>
      </c>
      <c r="L38" s="810">
        <f>'H18'!L38/'H18'!L$54*100</f>
        <v>1.2657778105015622</v>
      </c>
      <c r="M38" s="811">
        <f>'H18'!M38/'H18'!M$54*100</f>
        <v>1.4928060915240506</v>
      </c>
      <c r="N38" s="809">
        <f>'H18'!N38/'H18'!N$54*100</f>
        <v>1.5533846646416782</v>
      </c>
    </row>
    <row r="39" spans="1:14" s="48" customFormat="1" ht="12" customHeight="1">
      <c r="A39" s="148" t="s">
        <v>312</v>
      </c>
      <c r="B39" s="809">
        <f>'H18'!B39/'H18'!B$54*100</f>
        <v>0.28395865681613963</v>
      </c>
      <c r="C39" s="810">
        <f>'H18'!C39/'H18'!C$54*100</f>
        <v>0.2831383910697552</v>
      </c>
      <c r="D39" s="809">
        <f>'H18'!D39/'H18'!D$54*100</f>
        <v>0.16266267260815648</v>
      </c>
      <c r="E39" s="810">
        <f>'H18'!E39/'H18'!E$54*100</f>
        <v>0.1889677820545991</v>
      </c>
      <c r="F39" s="809">
        <f>'H18'!F39/'H18'!F$54*100</f>
        <v>0.14160795997132772</v>
      </c>
      <c r="G39" s="810">
        <f>'H18'!G39/'H18'!G$54*100</f>
        <v>0.18982975946297337</v>
      </c>
      <c r="H39" s="809">
        <f>'H18'!H39/'H18'!H$54*100</f>
        <v>0.13161879782562375</v>
      </c>
      <c r="I39" s="810">
        <f>'H18'!I39/'H18'!I$54*100</f>
        <v>0.15345766802648847</v>
      </c>
      <c r="J39" s="809">
        <f>'H18'!J39/'H18'!J$54*100</f>
        <v>0.14392647892929353</v>
      </c>
      <c r="K39" s="809">
        <f>'H18'!K39/'H18'!K$54*100</f>
        <v>0.26381616536888824</v>
      </c>
      <c r="L39" s="810">
        <f>'H18'!L39/'H18'!L$54*100</f>
        <v>0.17258311662437714</v>
      </c>
      <c r="M39" s="811">
        <f>'H18'!M39/'H18'!M$54*100</f>
        <v>0.1574781900691177</v>
      </c>
      <c r="N39" s="809">
        <f>'H18'!N39/'H18'!N$54*100</f>
        <v>0.18163926749223325</v>
      </c>
    </row>
    <row r="40" spans="1:186" s="154" customFormat="1" ht="12" customHeight="1">
      <c r="A40" s="150" t="s">
        <v>291</v>
      </c>
      <c r="B40" s="815">
        <f>'H18'!B40/'H18'!B$54*100</f>
        <v>0.5183434204579013</v>
      </c>
      <c r="C40" s="816">
        <f>'H18'!C40/'H18'!C$54*100</f>
        <v>0.47804987467115045</v>
      </c>
      <c r="D40" s="815">
        <f>'H18'!D40/'H18'!D$54*100</f>
        <v>0.587137531998171</v>
      </c>
      <c r="E40" s="816">
        <f>'H18'!E40/'H18'!E$54*100</f>
        <v>0.6204231502664367</v>
      </c>
      <c r="F40" s="815">
        <f>'H18'!F40/'H18'!F$54*100</f>
        <v>0.6350170185821171</v>
      </c>
      <c r="G40" s="816">
        <f>'H18'!G40/'H18'!G$54*100</f>
        <v>0.6529207358754476</v>
      </c>
      <c r="H40" s="815">
        <f>'H18'!H40/'H18'!H$54*100</f>
        <v>0.8901768200779578</v>
      </c>
      <c r="I40" s="816">
        <f>'H18'!I40/'H18'!I$54*100</f>
        <v>0.7957210664581287</v>
      </c>
      <c r="J40" s="815">
        <f>'H18'!J40/'H18'!J$54*100</f>
        <v>0.811609620060986</v>
      </c>
      <c r="K40" s="815">
        <f>'H18'!K40/'H18'!K$54*100</f>
        <v>0.5131308184564118</v>
      </c>
      <c r="L40" s="816">
        <f>'H18'!L40/'H18'!L$54*100</f>
        <v>0.5330514331724593</v>
      </c>
      <c r="M40" s="817">
        <f>'H18'!M40/'H18'!M$54*100</f>
        <v>0.42276008164102674</v>
      </c>
      <c r="N40" s="815">
        <f>'H18'!N40/'H18'!N$54*100</f>
        <v>0.6507945331307156</v>
      </c>
      <c r="O40" s="65"/>
      <c r="P40" s="65"/>
      <c r="Q40" s="65"/>
      <c r="R40" s="65"/>
      <c r="S40" s="65"/>
      <c r="T40" s="153"/>
      <c r="U40" s="65"/>
      <c r="V40" s="65"/>
      <c r="W40" s="65"/>
      <c r="X40" s="65"/>
      <c r="Y40" s="65"/>
      <c r="Z40" s="65"/>
      <c r="AA40" s="65"/>
      <c r="AB40" s="65"/>
      <c r="AC40" s="153"/>
      <c r="AD40" s="65"/>
      <c r="AE40" s="65"/>
      <c r="AF40" s="65"/>
      <c r="AG40" s="65"/>
      <c r="AH40" s="65"/>
      <c r="AI40" s="65"/>
      <c r="AJ40" s="65"/>
      <c r="AK40" s="65"/>
      <c r="AL40" s="65"/>
      <c r="AM40" s="65"/>
      <c r="AN40" s="65"/>
      <c r="AO40" s="65"/>
      <c r="AP40" s="65"/>
      <c r="AQ40" s="153"/>
      <c r="AR40" s="65"/>
      <c r="AS40" s="65"/>
      <c r="AT40" s="65"/>
      <c r="AU40" s="65"/>
      <c r="AV40" s="65"/>
      <c r="AW40" s="65"/>
      <c r="AX40" s="65"/>
      <c r="AY40" s="65"/>
      <c r="AZ40" s="65"/>
      <c r="BA40" s="65"/>
      <c r="BB40" s="65"/>
      <c r="BC40" s="65"/>
      <c r="BD40" s="65"/>
      <c r="BE40" s="153"/>
      <c r="BF40" s="65"/>
      <c r="BG40" s="65"/>
      <c r="BH40" s="65"/>
      <c r="BI40" s="65"/>
      <c r="BJ40" s="65"/>
      <c r="BK40" s="65"/>
      <c r="BL40" s="65"/>
      <c r="BM40" s="65"/>
      <c r="BN40" s="65"/>
      <c r="BO40" s="65"/>
      <c r="BP40" s="65"/>
      <c r="BQ40" s="65"/>
      <c r="BR40" s="65"/>
      <c r="BS40" s="153"/>
      <c r="BT40" s="65"/>
      <c r="BU40" s="65"/>
      <c r="BV40" s="65"/>
      <c r="BW40" s="65"/>
      <c r="BX40" s="65"/>
      <c r="BY40" s="65"/>
      <c r="BZ40" s="65"/>
      <c r="CA40" s="65"/>
      <c r="CB40" s="65"/>
      <c r="CC40" s="65"/>
      <c r="CD40" s="65"/>
      <c r="CE40" s="65"/>
      <c r="CF40" s="65"/>
      <c r="CG40" s="153"/>
      <c r="CH40" s="65"/>
      <c r="CI40" s="65"/>
      <c r="CJ40" s="65"/>
      <c r="CK40" s="65"/>
      <c r="CL40" s="65"/>
      <c r="CM40" s="65"/>
      <c r="CN40" s="65"/>
      <c r="CO40" s="65"/>
      <c r="CP40" s="65"/>
      <c r="CQ40" s="65"/>
      <c r="CR40" s="65"/>
      <c r="CS40" s="65"/>
      <c r="CT40" s="65"/>
      <c r="CU40" s="153"/>
      <c r="CV40" s="65"/>
      <c r="CW40" s="65"/>
      <c r="CX40" s="65"/>
      <c r="CY40" s="65"/>
      <c r="CZ40" s="65"/>
      <c r="DA40" s="65"/>
      <c r="DB40" s="65"/>
      <c r="DC40" s="65"/>
      <c r="DD40" s="65"/>
      <c r="DE40" s="65"/>
      <c r="DF40" s="65"/>
      <c r="DG40" s="65"/>
      <c r="DH40" s="65"/>
      <c r="DI40" s="153"/>
      <c r="DJ40" s="65"/>
      <c r="DK40" s="65"/>
      <c r="DL40" s="65"/>
      <c r="DM40" s="65"/>
      <c r="DN40" s="65"/>
      <c r="DO40" s="65"/>
      <c r="DP40" s="65"/>
      <c r="DQ40" s="65"/>
      <c r="DR40" s="65"/>
      <c r="DS40" s="65"/>
      <c r="DT40" s="65"/>
      <c r="DU40" s="65"/>
      <c r="DV40" s="65"/>
      <c r="DW40" s="153"/>
      <c r="DX40" s="65"/>
      <c r="DY40" s="65"/>
      <c r="DZ40" s="65"/>
      <c r="EA40" s="65"/>
      <c r="EB40" s="65"/>
      <c r="EC40" s="65"/>
      <c r="ED40" s="65"/>
      <c r="EE40" s="65"/>
      <c r="EF40" s="65"/>
      <c r="EG40" s="65"/>
      <c r="EH40" s="65"/>
      <c r="EI40" s="65"/>
      <c r="EJ40" s="65"/>
      <c r="EK40" s="153"/>
      <c r="EL40" s="65"/>
      <c r="EM40" s="65"/>
      <c r="EN40" s="65"/>
      <c r="EO40" s="65"/>
      <c r="EP40" s="65"/>
      <c r="EQ40" s="65"/>
      <c r="ER40" s="65"/>
      <c r="ES40" s="65"/>
      <c r="ET40" s="65"/>
      <c r="EU40" s="65"/>
      <c r="EV40" s="65"/>
      <c r="EW40" s="65"/>
      <c r="EX40" s="65"/>
      <c r="EY40" s="153"/>
      <c r="EZ40" s="65"/>
      <c r="FA40" s="65"/>
      <c r="FB40" s="65"/>
      <c r="FC40" s="65"/>
      <c r="FD40" s="65"/>
      <c r="FE40" s="65"/>
      <c r="FF40" s="65"/>
      <c r="FG40" s="65"/>
      <c r="FH40" s="65"/>
      <c r="FI40" s="65"/>
      <c r="FJ40" s="65"/>
      <c r="FK40" s="65"/>
      <c r="FL40" s="65"/>
      <c r="FM40" s="153"/>
      <c r="FN40" s="65"/>
      <c r="FO40" s="65"/>
      <c r="FP40" s="65"/>
      <c r="FQ40" s="65"/>
      <c r="FR40" s="65"/>
      <c r="FS40" s="65"/>
      <c r="FT40" s="65"/>
      <c r="FU40" s="65"/>
      <c r="FV40" s="65"/>
      <c r="FW40" s="65"/>
      <c r="FX40" s="65"/>
      <c r="FY40" s="65"/>
      <c r="FZ40" s="65"/>
      <c r="GA40" s="153"/>
      <c r="GB40" s="65"/>
      <c r="GC40" s="65"/>
      <c r="GD40" s="65"/>
    </row>
    <row r="41" spans="1:14" s="128" customFormat="1" ht="12" customHeight="1">
      <c r="A41" s="42" t="s">
        <v>393</v>
      </c>
      <c r="B41" s="806">
        <f>'H18'!B41/'H18'!B$54*100</f>
        <v>4.146895648712894</v>
      </c>
      <c r="C41" s="807">
        <f>'H18'!C41/'H18'!C$54*100</f>
        <v>3.448490602620284</v>
      </c>
      <c r="D41" s="806">
        <f>'H18'!D41/'H18'!D$54*100</f>
        <v>4.7446027297782</v>
      </c>
      <c r="E41" s="807">
        <f>'H18'!E41/'H18'!E$54*100</f>
        <v>5.5689248838563</v>
      </c>
      <c r="F41" s="806">
        <f>'H18'!F41/'H18'!F$54*100</f>
        <v>6.986615222010571</v>
      </c>
      <c r="G41" s="807">
        <f>'H18'!G41/'H18'!G$54*100</f>
        <v>7.880216422615195</v>
      </c>
      <c r="H41" s="806">
        <f>'H18'!H41/'H18'!H$54*100</f>
        <v>7.39245859079003</v>
      </c>
      <c r="I41" s="807">
        <f>'H18'!I41/'H18'!I$54*100</f>
        <v>4.918491349742113</v>
      </c>
      <c r="J41" s="806">
        <f>'H18'!J41/'H18'!J$54*100</f>
        <v>7.278919277314036</v>
      </c>
      <c r="K41" s="806">
        <f>'H18'!K41/'H18'!K$54*100</f>
        <v>6.697667599666903</v>
      </c>
      <c r="L41" s="807">
        <f>'H18'!L41/'H18'!L$54*100</f>
        <v>4.70282085020189</v>
      </c>
      <c r="M41" s="808">
        <f>'H18'!M41/'H18'!M$54*100</f>
        <v>4.642551643005528</v>
      </c>
      <c r="N41" s="806">
        <f>'H18'!N41/'H18'!N$54*100</f>
        <v>5.932215801732496</v>
      </c>
    </row>
    <row r="42" spans="1:14" s="152" customFormat="1" ht="12" customHeight="1">
      <c r="A42" s="148" t="s">
        <v>313</v>
      </c>
      <c r="B42" s="809">
        <f>'H18'!B42/'H18'!B$54*100</f>
        <v>0.2750925522866924</v>
      </c>
      <c r="C42" s="810">
        <f>'H18'!C42/'H18'!C$54*100</f>
        <v>0.2844741637872194</v>
      </c>
      <c r="D42" s="809">
        <f>'H18'!D42/'H18'!D$54*100</f>
        <v>0.4001521551239232</v>
      </c>
      <c r="E42" s="810">
        <f>'H18'!E42/'H18'!E$54*100</f>
        <v>0.4834405094331772</v>
      </c>
      <c r="F42" s="809">
        <f>'H18'!F42/'H18'!F$54*100</f>
        <v>0.7111338495662082</v>
      </c>
      <c r="G42" s="810">
        <f>'H18'!G42/'H18'!G$54*100</f>
        <v>0.6853639577038987</v>
      </c>
      <c r="H42" s="809">
        <f>'H18'!H42/'H18'!H$54*100</f>
        <v>0.7371286193412472</v>
      </c>
      <c r="I42" s="810">
        <f>'H18'!I42/'H18'!I$54*100</f>
        <v>0.5568533679695992</v>
      </c>
      <c r="J42" s="809">
        <f>'H18'!J42/'H18'!J$54*100</f>
        <v>0.9212896154675314</v>
      </c>
      <c r="K42" s="809">
        <f>'H18'!K42/'H18'!K$54*100</f>
        <v>0.6520758079940151</v>
      </c>
      <c r="L42" s="810">
        <f>'H18'!L42/'H18'!L$54*100</f>
        <v>0.39011567385685175</v>
      </c>
      <c r="M42" s="811">
        <f>'H18'!M42/'H18'!M$54*100</f>
        <v>0.2867660702971724</v>
      </c>
      <c r="N42" s="809">
        <f>'H18'!N42/'H18'!N$54*100</f>
        <v>0.5698937786515686</v>
      </c>
    </row>
    <row r="43" spans="1:14" s="48" customFormat="1" ht="12" customHeight="1">
      <c r="A43" s="148" t="s">
        <v>0</v>
      </c>
      <c r="B43" s="809">
        <f>'H18'!B43/'H18'!B$54*100</f>
        <v>2.2049947169227906</v>
      </c>
      <c r="C43" s="810">
        <f>'H18'!C43/'H18'!C$54*100</f>
        <v>1.9427226325925182</v>
      </c>
      <c r="D43" s="809">
        <f>'H18'!D43/'H18'!D$54*100</f>
        <v>3.188466813491961</v>
      </c>
      <c r="E43" s="810">
        <f>'H18'!E43/'H18'!E$54*100</f>
        <v>3.611444675416205</v>
      </c>
      <c r="F43" s="809">
        <f>'H18'!F43/'H18'!F$54*100</f>
        <v>4.538735915489301</v>
      </c>
      <c r="G43" s="810">
        <f>'H18'!G43/'H18'!G$54*100</f>
        <v>5.654142545934795</v>
      </c>
      <c r="H43" s="809">
        <f>'H18'!H43/'H18'!H$54*100</f>
        <v>4.846904577661776</v>
      </c>
      <c r="I43" s="810">
        <f>'H18'!I43/'H18'!I$54*100</f>
        <v>3.2621264512336614</v>
      </c>
      <c r="J43" s="809">
        <f>'H18'!J43/'H18'!J$54*100</f>
        <v>4.8702190127480645</v>
      </c>
      <c r="K43" s="809">
        <f>'H18'!K43/'H18'!K$54*100</f>
        <v>4.3431783713099685</v>
      </c>
      <c r="L43" s="810">
        <f>'H18'!L43/'H18'!L$54*100</f>
        <v>3.1111714669893495</v>
      </c>
      <c r="M43" s="811">
        <f>'H18'!M43/'H18'!M$54*100</f>
        <v>3.0348816049769423</v>
      </c>
      <c r="N43" s="809">
        <f>'H18'!N43/'H18'!N$54*100</f>
        <v>3.9000892512238585</v>
      </c>
    </row>
    <row r="44" spans="1:14" s="45" customFormat="1" ht="12" customHeight="1">
      <c r="A44" s="155" t="s">
        <v>394</v>
      </c>
      <c r="B44" s="815">
        <f>'H18'!B44/'H18'!B$54*100</f>
        <v>1.6668083795034114</v>
      </c>
      <c r="C44" s="816">
        <f>'H18'!C44/'H18'!C$54*100</f>
        <v>1.2212938062405463</v>
      </c>
      <c r="D44" s="815">
        <f>'H18'!D44/'H18'!D$54*100</f>
        <v>1.1559837611623158</v>
      </c>
      <c r="E44" s="816">
        <f>'H18'!E44/'H18'!E$54*100</f>
        <v>1.4740396990069187</v>
      </c>
      <c r="F44" s="815">
        <f>'H18'!F44/'H18'!F$54*100</f>
        <v>1.7367454569550629</v>
      </c>
      <c r="G44" s="816">
        <f>'H18'!G44/'H18'!G$54*100</f>
        <v>1.5407099189765014</v>
      </c>
      <c r="H44" s="815">
        <f>'H18'!H44/'H18'!H$54*100</f>
        <v>1.8084253937870065</v>
      </c>
      <c r="I44" s="816">
        <f>'H18'!I44/'H18'!I$54*100</f>
        <v>1.0995115305388514</v>
      </c>
      <c r="J44" s="815">
        <f>'H18'!J44/'H18'!J$54*100</f>
        <v>1.4874106490984402</v>
      </c>
      <c r="K44" s="815">
        <f>'H18'!K44/'H18'!K$54*100</f>
        <v>1.7024134203629187</v>
      </c>
      <c r="L44" s="816">
        <f>'H18'!L44/'H18'!L$54*100</f>
        <v>1.2015337093556893</v>
      </c>
      <c r="M44" s="817">
        <f>'H18'!M44/'H18'!M$54*100</f>
        <v>1.3209039677314136</v>
      </c>
      <c r="N44" s="815">
        <f>'H18'!N44/'H18'!N$54*100</f>
        <v>1.462232771857069</v>
      </c>
    </row>
    <row r="45" spans="1:14" s="45" customFormat="1" ht="12" customHeight="1">
      <c r="A45" s="42" t="s">
        <v>314</v>
      </c>
      <c r="B45" s="806">
        <f>'H18'!B45/'H18'!B$54*100</f>
        <v>4.810389796666624</v>
      </c>
      <c r="C45" s="807">
        <f>'H18'!C45/'H18'!C$54*100</f>
        <v>4.503407897674746</v>
      </c>
      <c r="D45" s="806">
        <f>'H18'!D45/'H18'!D$54*100</f>
        <v>4.633266272891526</v>
      </c>
      <c r="E45" s="807">
        <f>'H18'!E45/'H18'!E$54*100</f>
        <v>4.8407843851353425</v>
      </c>
      <c r="F45" s="806">
        <f>'H18'!F45/'H18'!F$54*100</f>
        <v>5.26388452224828</v>
      </c>
      <c r="G45" s="807">
        <f>'H18'!G45/'H18'!G$54*100</f>
        <v>5.962511701632171</v>
      </c>
      <c r="H45" s="806">
        <f>'H18'!H45/'H18'!H$54*100</f>
        <v>5.787480754862048</v>
      </c>
      <c r="I45" s="807">
        <f>'H18'!I45/'H18'!I$54*100</f>
        <v>5.644486300703042</v>
      </c>
      <c r="J45" s="806">
        <f>'H18'!J45/'H18'!J$54*100</f>
        <v>5.364982175269583</v>
      </c>
      <c r="K45" s="806">
        <f>'H18'!K45/'H18'!K$54*100</f>
        <v>5.832392623069276</v>
      </c>
      <c r="L45" s="807">
        <f>'H18'!L45/'H18'!L$54*100</f>
        <v>4.844317314976357</v>
      </c>
      <c r="M45" s="808">
        <f>'H18'!M45/'H18'!M$54*100</f>
        <v>5.57632471099438</v>
      </c>
      <c r="N45" s="806">
        <f>'H18'!N45/'H18'!N$54*100</f>
        <v>5.335725594804785</v>
      </c>
    </row>
    <row r="46" spans="1:14" s="45" customFormat="1" ht="12" customHeight="1">
      <c r="A46" s="148" t="s">
        <v>362</v>
      </c>
      <c r="B46" s="809">
        <f>'H18'!B46/'H18'!B$54*100</f>
        <v>0.5809260840149332</v>
      </c>
      <c r="C46" s="810">
        <f>'H18'!C46/'H18'!C$54*100</f>
        <v>0.22364655044035844</v>
      </c>
      <c r="D46" s="809">
        <f>'H18'!D46/'H18'!D$54*100</f>
        <v>0.23833223724118313</v>
      </c>
      <c r="E46" s="810">
        <f>'H18'!E46/'H18'!E$54*100</f>
        <v>0.5361774203675814</v>
      </c>
      <c r="F46" s="809">
        <f>'H18'!F46/'H18'!F$54*100</f>
        <v>0.6875430123682633</v>
      </c>
      <c r="G46" s="810">
        <f>'H18'!G46/'H18'!G$54*100</f>
        <v>0.8457446298355733</v>
      </c>
      <c r="H46" s="809">
        <f>'H18'!H46/'H18'!H$54*100</f>
        <v>0.9532052081135387</v>
      </c>
      <c r="I46" s="810">
        <f>'H18'!I46/'H18'!I$54*100</f>
        <v>0.5329166280693423</v>
      </c>
      <c r="J46" s="809">
        <f>'H18'!J46/'H18'!J$54*100</f>
        <v>0.9040177009372893</v>
      </c>
      <c r="K46" s="809">
        <f>'H18'!K46/'H18'!K$54*100</f>
        <v>0.5961856827455319</v>
      </c>
      <c r="L46" s="810">
        <f>'H18'!L46/'H18'!L$54*100</f>
        <v>0.2830182282301586</v>
      </c>
      <c r="M46" s="811">
        <f>'H18'!M46/'H18'!M$54*100</f>
        <v>0.4598369277103808</v>
      </c>
      <c r="N46" s="809">
        <f>'H18'!N46/'H18'!N$54*100</f>
        <v>0.6077028563285644</v>
      </c>
    </row>
    <row r="47" spans="1:14" s="152" customFormat="1" ht="12" customHeight="1">
      <c r="A47" s="148" t="s">
        <v>352</v>
      </c>
      <c r="B47" s="809">
        <f>'H18'!B47/'H18'!B$54*100</f>
        <v>0.7429705352106925</v>
      </c>
      <c r="C47" s="810">
        <f>'H18'!C47/'H18'!C$54*100</f>
        <v>0.9767863532427052</v>
      </c>
      <c r="D47" s="809">
        <f>'H18'!D47/'H18'!D$54*100</f>
        <v>0.768193292241316</v>
      </c>
      <c r="E47" s="810">
        <f>'H18'!E47/'H18'!E$54*100</f>
        <v>1.041124677842878</v>
      </c>
      <c r="F47" s="809">
        <f>'H18'!F47/'H18'!F$54*100</f>
        <v>1.2068999072905942</v>
      </c>
      <c r="G47" s="810">
        <f>'H18'!G47/'H18'!G$54*100</f>
        <v>1.2665016934726954</v>
      </c>
      <c r="H47" s="809">
        <f>'H18'!H47/'H18'!H$54*100</f>
        <v>1.574969530151413</v>
      </c>
      <c r="I47" s="810">
        <f>'H18'!I47/'H18'!I$54*100</f>
        <v>1.2828227295288792</v>
      </c>
      <c r="J47" s="809">
        <f>'H18'!J47/'H18'!J$54*100</f>
        <v>1.1088054261429696</v>
      </c>
      <c r="K47" s="809">
        <f>'H18'!K47/'H18'!K$54*100</f>
        <v>1.4668158607237214</v>
      </c>
      <c r="L47" s="810">
        <f>'H18'!L47/'H18'!L$54*100</f>
        <v>1.171697415529964</v>
      </c>
      <c r="M47" s="811">
        <f>'H18'!M47/'H18'!M$54*100</f>
        <v>1.2111807398521275</v>
      </c>
      <c r="N47" s="809">
        <f>'H18'!N47/'H18'!N$54*100</f>
        <v>1.187215129179053</v>
      </c>
    </row>
    <row r="48" spans="1:14" s="152" customFormat="1" ht="12" customHeight="1">
      <c r="A48" s="148" t="s">
        <v>315</v>
      </c>
      <c r="B48" s="809">
        <f>'H18'!B48/'H18'!B$54*100</f>
        <v>1.5015356105444861</v>
      </c>
      <c r="C48" s="810">
        <f>'H18'!C48/'H18'!C$54*100</f>
        <v>1.5962788389676141</v>
      </c>
      <c r="D48" s="809">
        <f>'H18'!D48/'H18'!D$54*100</f>
        <v>1.6075542179653968</v>
      </c>
      <c r="E48" s="810">
        <f>'H18'!E48/'H18'!E$54*100</f>
        <v>1.0142273483917221</v>
      </c>
      <c r="F48" s="809">
        <f>'H18'!F48/'H18'!F$54*100</f>
        <v>1.0588258629162484</v>
      </c>
      <c r="G48" s="810">
        <f>'H18'!G48/'H18'!G$54*100</f>
        <v>1.1500617138796299</v>
      </c>
      <c r="H48" s="809">
        <f>'H18'!H48/'H18'!H$54*100</f>
        <v>1.1392692625006302</v>
      </c>
      <c r="I48" s="810">
        <f>'H18'!I48/'H18'!I$54*100</f>
        <v>1.046135319956815</v>
      </c>
      <c r="J48" s="809">
        <f>'H18'!J48/'H18'!J$54*100</f>
        <v>1.1820172235301534</v>
      </c>
      <c r="K48" s="809">
        <f>'H18'!K48/'H18'!K$54*100</f>
        <v>1.3620822015920777</v>
      </c>
      <c r="L48" s="810">
        <f>'H18'!L48/'H18'!L$54*100</f>
        <v>1.3725287337684011</v>
      </c>
      <c r="M48" s="811">
        <f>'H18'!M48/'H18'!M$54*100</f>
        <v>1.4859876038911046</v>
      </c>
      <c r="N48" s="809">
        <f>'H18'!N48/'H18'!N$54*100</f>
        <v>1.2541100860911825</v>
      </c>
    </row>
    <row r="49" spans="1:14" s="48" customFormat="1" ht="12" customHeight="1">
      <c r="A49" s="148" t="s">
        <v>489</v>
      </c>
      <c r="B49" s="809">
        <f>'H18'!B49/'H18'!B$54*100</f>
        <v>0.902206240661862</v>
      </c>
      <c r="C49" s="810">
        <f>'H18'!C49/'H18'!C$54*100</f>
        <v>0.7164993012045784</v>
      </c>
      <c r="D49" s="809">
        <f>'H18'!D49/'H18'!D$54*100</f>
        <v>0.861668385651647</v>
      </c>
      <c r="E49" s="810">
        <f>'H18'!E49/'H18'!E$54*100</f>
        <v>0.7799796264870552</v>
      </c>
      <c r="F49" s="809">
        <f>'H18'!F49/'H18'!F$54*100</f>
        <v>0.6701926352546933</v>
      </c>
      <c r="G49" s="810">
        <f>'H18'!G49/'H18'!G$54*100</f>
        <v>1.099387242488306</v>
      </c>
      <c r="H49" s="809">
        <f>'H18'!H49/'H18'!H$54*100</f>
        <v>0.8057574103687067</v>
      </c>
      <c r="I49" s="810">
        <f>'H18'!I49/'H18'!I$54*100</f>
        <v>1.700707150676968</v>
      </c>
      <c r="J49" s="809">
        <f>'H18'!J49/'H18'!J$54*100</f>
        <v>0.9667690919911897</v>
      </c>
      <c r="K49" s="809">
        <f>'H18'!K49/'H18'!K$54*100</f>
        <v>1.0473186157471563</v>
      </c>
      <c r="L49" s="810">
        <f>'H18'!L49/'H18'!L$54*100</f>
        <v>0.8594981895175413</v>
      </c>
      <c r="M49" s="811">
        <f>'H18'!M49/'H18'!M$54*100</f>
        <v>0.9839341897513383</v>
      </c>
      <c r="N49" s="809">
        <f>'H18'!N49/'H18'!N$54*100</f>
        <v>0.9822817110084554</v>
      </c>
    </row>
    <row r="50" spans="1:186" s="154" customFormat="1" ht="12" customHeight="1">
      <c r="A50" s="155" t="s">
        <v>361</v>
      </c>
      <c r="B50" s="815">
        <f>'H18'!B50/'H18'!B$54*100</f>
        <v>1.0827513262346509</v>
      </c>
      <c r="C50" s="816">
        <f>'H18'!C50/'H18'!C$54*100</f>
        <v>0.9901968538194891</v>
      </c>
      <c r="D50" s="815">
        <f>'H18'!D50/'H18'!D$54*100</f>
        <v>1.1575181397919834</v>
      </c>
      <c r="E50" s="816">
        <f>'H18'!E50/'H18'!E$54*100</f>
        <v>1.469275312046106</v>
      </c>
      <c r="F50" s="815">
        <f>'H18'!F50/'H18'!F$54*100</f>
        <v>1.6404231044184807</v>
      </c>
      <c r="G50" s="816">
        <f>'H18'!G50/'H18'!G$54*100</f>
        <v>1.6008164219559666</v>
      </c>
      <c r="H50" s="815">
        <f>'H18'!H50/'H18'!H$54*100</f>
        <v>1.3142793437277585</v>
      </c>
      <c r="I50" s="816">
        <f>'H18'!I50/'H18'!I$54*100</f>
        <v>1.0819044724710367</v>
      </c>
      <c r="J50" s="815">
        <f>'H18'!J50/'H18'!J$54*100</f>
        <v>1.2033727326679817</v>
      </c>
      <c r="K50" s="815">
        <f>'H18'!K50/'H18'!K$54*100</f>
        <v>1.359990262260788</v>
      </c>
      <c r="L50" s="816">
        <f>'H18'!L50/'H18'!L$54*100</f>
        <v>1.1575747479302927</v>
      </c>
      <c r="M50" s="817">
        <f>'H18'!M50/'H18'!M$54*100</f>
        <v>1.4353852497894288</v>
      </c>
      <c r="N50" s="815">
        <f>'H18'!N50/'H18'!N$54*100</f>
        <v>1.3044158121975302</v>
      </c>
      <c r="O50" s="65"/>
      <c r="P50" s="65"/>
      <c r="Q50" s="65"/>
      <c r="R50" s="65"/>
      <c r="S50" s="65"/>
      <c r="T50" s="153"/>
      <c r="U50" s="65"/>
      <c r="V50" s="65"/>
      <c r="W50" s="65"/>
      <c r="X50" s="65"/>
      <c r="Y50" s="65"/>
      <c r="Z50" s="65"/>
      <c r="AA50" s="65"/>
      <c r="AB50" s="65"/>
      <c r="AC50" s="153"/>
      <c r="AD50" s="65"/>
      <c r="AE50" s="65"/>
      <c r="AF50" s="65"/>
      <c r="AG50" s="65"/>
      <c r="AH50" s="65"/>
      <c r="AI50" s="65"/>
      <c r="AJ50" s="65"/>
      <c r="AK50" s="65"/>
      <c r="AL50" s="65"/>
      <c r="AM50" s="65"/>
      <c r="AN50" s="65"/>
      <c r="AO50" s="65"/>
      <c r="AP50" s="65"/>
      <c r="AQ50" s="153"/>
      <c r="AR50" s="65"/>
      <c r="AS50" s="65"/>
      <c r="AT50" s="65"/>
      <c r="AU50" s="65"/>
      <c r="AV50" s="65"/>
      <c r="AW50" s="65"/>
      <c r="AX50" s="65"/>
      <c r="AY50" s="65"/>
      <c r="AZ50" s="65"/>
      <c r="BA50" s="65"/>
      <c r="BB50" s="65"/>
      <c r="BC50" s="65"/>
      <c r="BD50" s="65"/>
      <c r="BE50" s="153"/>
      <c r="BF50" s="65"/>
      <c r="BG50" s="65"/>
      <c r="BH50" s="65"/>
      <c r="BI50" s="65"/>
      <c r="BJ50" s="65"/>
      <c r="BK50" s="65"/>
      <c r="BL50" s="65"/>
      <c r="BM50" s="65"/>
      <c r="BN50" s="65"/>
      <c r="BO50" s="65"/>
      <c r="BP50" s="65"/>
      <c r="BQ50" s="65"/>
      <c r="BR50" s="65"/>
      <c r="BS50" s="153"/>
      <c r="BT50" s="65"/>
      <c r="BU50" s="65"/>
      <c r="BV50" s="65"/>
      <c r="BW50" s="65"/>
      <c r="BX50" s="65"/>
      <c r="BY50" s="65"/>
      <c r="BZ50" s="65"/>
      <c r="CA50" s="65"/>
      <c r="CB50" s="65"/>
      <c r="CC50" s="65"/>
      <c r="CD50" s="65"/>
      <c r="CE50" s="65"/>
      <c r="CF50" s="65"/>
      <c r="CG50" s="153"/>
      <c r="CH50" s="65"/>
      <c r="CI50" s="65"/>
      <c r="CJ50" s="65"/>
      <c r="CK50" s="65"/>
      <c r="CL50" s="65"/>
      <c r="CM50" s="65"/>
      <c r="CN50" s="65"/>
      <c r="CO50" s="65"/>
      <c r="CP50" s="65"/>
      <c r="CQ50" s="65"/>
      <c r="CR50" s="65"/>
      <c r="CS50" s="65"/>
      <c r="CT50" s="65"/>
      <c r="CU50" s="153"/>
      <c r="CV50" s="65"/>
      <c r="CW50" s="65"/>
      <c r="CX50" s="65"/>
      <c r="CY50" s="65"/>
      <c r="CZ50" s="65"/>
      <c r="DA50" s="65"/>
      <c r="DB50" s="65"/>
      <c r="DC50" s="65"/>
      <c r="DD50" s="65"/>
      <c r="DE50" s="65"/>
      <c r="DF50" s="65"/>
      <c r="DG50" s="65"/>
      <c r="DH50" s="65"/>
      <c r="DI50" s="153"/>
      <c r="DJ50" s="65"/>
      <c r="DK50" s="65"/>
      <c r="DL50" s="65"/>
      <c r="DM50" s="65"/>
      <c r="DN50" s="65"/>
      <c r="DO50" s="65"/>
      <c r="DP50" s="65"/>
      <c r="DQ50" s="65"/>
      <c r="DR50" s="65"/>
      <c r="DS50" s="65"/>
      <c r="DT50" s="65"/>
      <c r="DU50" s="65"/>
      <c r="DV50" s="65"/>
      <c r="DW50" s="153"/>
      <c r="DX50" s="65"/>
      <c r="DY50" s="65"/>
      <c r="DZ50" s="65"/>
      <c r="EA50" s="65"/>
      <c r="EB50" s="65"/>
      <c r="EC50" s="65"/>
      <c r="ED50" s="65"/>
      <c r="EE50" s="65"/>
      <c r="EF50" s="65"/>
      <c r="EG50" s="65"/>
      <c r="EH50" s="65"/>
      <c r="EI50" s="65"/>
      <c r="EJ50" s="65"/>
      <c r="EK50" s="153"/>
      <c r="EL50" s="65"/>
      <c r="EM50" s="65"/>
      <c r="EN50" s="65"/>
      <c r="EO50" s="65"/>
      <c r="EP50" s="65"/>
      <c r="EQ50" s="65"/>
      <c r="ER50" s="65"/>
      <c r="ES50" s="65"/>
      <c r="ET50" s="65"/>
      <c r="EU50" s="65"/>
      <c r="EV50" s="65"/>
      <c r="EW50" s="65"/>
      <c r="EX50" s="65"/>
      <c r="EY50" s="153"/>
      <c r="EZ50" s="65"/>
      <c r="FA50" s="65"/>
      <c r="FB50" s="65"/>
      <c r="FC50" s="65"/>
      <c r="FD50" s="65"/>
      <c r="FE50" s="65"/>
      <c r="FF50" s="65"/>
      <c r="FG50" s="65"/>
      <c r="FH50" s="65"/>
      <c r="FI50" s="65"/>
      <c r="FJ50" s="65"/>
      <c r="FK50" s="65"/>
      <c r="FL50" s="65"/>
      <c r="FM50" s="153"/>
      <c r="FN50" s="65"/>
      <c r="FO50" s="65"/>
      <c r="FP50" s="65"/>
      <c r="FQ50" s="65"/>
      <c r="FR50" s="65"/>
      <c r="FS50" s="65"/>
      <c r="FT50" s="65"/>
      <c r="FU50" s="65"/>
      <c r="FV50" s="65"/>
      <c r="FW50" s="65"/>
      <c r="FX50" s="65"/>
      <c r="FY50" s="65"/>
      <c r="FZ50" s="65"/>
      <c r="GA50" s="153"/>
      <c r="GB50" s="65"/>
      <c r="GC50" s="65"/>
      <c r="GD50" s="65"/>
    </row>
    <row r="51" spans="1:14" s="3" customFormat="1" ht="12" customHeight="1">
      <c r="A51" s="42" t="s">
        <v>316</v>
      </c>
      <c r="B51" s="806">
        <f>'H18'!B51/'H18'!B$54*100</f>
        <v>0.8752117097674632</v>
      </c>
      <c r="C51" s="807">
        <f>'H18'!C51/'H18'!C$54*100</f>
        <v>0.709412883504822</v>
      </c>
      <c r="D51" s="806">
        <f>'H18'!D51/'H18'!D$54*100</f>
        <v>0.6362652321761958</v>
      </c>
      <c r="E51" s="807">
        <f>'H18'!E51/'H18'!E$54*100</f>
        <v>0.6746477585452796</v>
      </c>
      <c r="F51" s="806">
        <f>'H18'!F51/'H18'!F$54*100</f>
        <v>0.5744947547350251</v>
      </c>
      <c r="G51" s="807">
        <f>'H18'!G51/'H18'!G$54*100</f>
        <v>0.7077022179170468</v>
      </c>
      <c r="H51" s="806">
        <f>'H18'!H51/'H18'!H$54*100</f>
        <v>0.5341306388702597</v>
      </c>
      <c r="I51" s="807">
        <f>'H18'!I51/'H18'!I$54*100</f>
        <v>0.5904789954866496</v>
      </c>
      <c r="J51" s="806">
        <f>'H18'!J51/'H18'!J$54*100</f>
        <v>0.6509833895360735</v>
      </c>
      <c r="K51" s="806">
        <f>'H18'!K51/'H18'!K$54*100</f>
        <v>0.72444499973623</v>
      </c>
      <c r="L51" s="807">
        <f>'H18'!L51/'H18'!L$54*100</f>
        <v>1.006077219055875</v>
      </c>
      <c r="M51" s="808">
        <f>'H18'!M51/'H18'!M$54*100</f>
        <v>1.0310735695930682</v>
      </c>
      <c r="N51" s="806">
        <f>'H18'!N51/'H18'!N$54*100</f>
        <v>0.6984577397978322</v>
      </c>
    </row>
    <row r="52" spans="1:14" s="3" customFormat="1" ht="12" customHeight="1">
      <c r="A52" s="149" t="s">
        <v>401</v>
      </c>
      <c r="B52" s="809">
        <f>'H18'!B52/'H18'!B$54*100</f>
        <v>0.42855056785451273</v>
      </c>
      <c r="C52" s="810">
        <f>'H18'!C52/'H18'!C$54*100</f>
        <v>0.3361845628611366</v>
      </c>
      <c r="D52" s="809">
        <f>'H18'!D52/'H18'!D$54*100</f>
        <v>0.2762001138469376</v>
      </c>
      <c r="E52" s="810">
        <f>'H18'!E52/'H18'!E$54*100</f>
        <v>0.28933014327163237</v>
      </c>
      <c r="F52" s="809">
        <f>'H18'!F52/'H18'!F$54*100</f>
        <v>0.21066796754767556</v>
      </c>
      <c r="G52" s="810">
        <f>'H18'!G52/'H18'!G$54*100</f>
        <v>0.2378814286135142</v>
      </c>
      <c r="H52" s="809">
        <f>'H18'!H52/'H18'!H$54*100</f>
        <v>0.14976885259571998</v>
      </c>
      <c r="I52" s="810">
        <f>'H18'!I52/'H18'!I$54*100</f>
        <v>0.1988557952020314</v>
      </c>
      <c r="J52" s="809">
        <f>'H18'!J52/'H18'!J$54*100</f>
        <v>0.23582850281249307</v>
      </c>
      <c r="K52" s="809">
        <f>'H18'!K52/'H18'!K$54*100</f>
        <v>0.29957173467602255</v>
      </c>
      <c r="L52" s="810">
        <f>'H18'!L52/'H18'!L$54*100</f>
        <v>0.49011160499134854</v>
      </c>
      <c r="M52" s="811">
        <f>'H18'!M52/'H18'!M$54*100</f>
        <v>0.44745655071303314</v>
      </c>
      <c r="N52" s="809">
        <f>'H18'!N52/'H18'!N$54*100</f>
        <v>0.2783834788698396</v>
      </c>
    </row>
    <row r="53" spans="1:14" s="48" customFormat="1" ht="12" customHeight="1">
      <c r="A53" s="149" t="s">
        <v>402</v>
      </c>
      <c r="B53" s="812">
        <f>'H18'!B53/'H18'!B$54*100</f>
        <v>0.44666114191295053</v>
      </c>
      <c r="C53" s="813">
        <f>'H18'!C53/'H18'!C$54*100</f>
        <v>0.3732283206436852</v>
      </c>
      <c r="D53" s="812">
        <f>'H18'!D53/'H18'!D$54*100</f>
        <v>0.36006511832925825</v>
      </c>
      <c r="E53" s="813">
        <f>'H18'!E53/'H18'!E$54*100</f>
        <v>0.3853176152736471</v>
      </c>
      <c r="F53" s="812">
        <f>'H18'!F53/'H18'!F$54*100</f>
        <v>0.36382678718734957</v>
      </c>
      <c r="G53" s="813">
        <f>'H18'!G53/'H18'!G$54*100</f>
        <v>0.46982078930353266</v>
      </c>
      <c r="H53" s="812">
        <f>'H18'!H53/'H18'!H$54*100</f>
        <v>0.3843617862745397</v>
      </c>
      <c r="I53" s="813">
        <f>'H18'!I53/'H18'!I$54*100</f>
        <v>0.3916232002846182</v>
      </c>
      <c r="J53" s="812">
        <f>'H18'!J53/'H18'!J$54*100</f>
        <v>0.41515488672358036</v>
      </c>
      <c r="K53" s="812">
        <f>'H18'!K53/'H18'!K$54*100</f>
        <v>0.42487326506020745</v>
      </c>
      <c r="L53" s="813">
        <f>'H18'!L53/'H18'!L$54*100</f>
        <v>0.5159656140645263</v>
      </c>
      <c r="M53" s="814">
        <f>'H18'!M53/'H18'!M$54*100</f>
        <v>0.583617018880035</v>
      </c>
      <c r="N53" s="812">
        <f>'H18'!N53/'H18'!N$54*100</f>
        <v>0.4200742609279927</v>
      </c>
    </row>
    <row r="54" spans="1:14" s="41" customFormat="1" ht="12" customHeight="1">
      <c r="A54" s="480" t="s">
        <v>8</v>
      </c>
      <c r="B54" s="799">
        <f>'H18'!B54/'H18'!B$54*100</f>
        <v>100</v>
      </c>
      <c r="C54" s="799">
        <f>'H18'!C54/'H18'!C$54*100</f>
        <v>100</v>
      </c>
      <c r="D54" s="799">
        <f>'H18'!D54/'H18'!D$54*100</f>
        <v>100</v>
      </c>
      <c r="E54" s="799">
        <f>'H18'!E54/'H18'!E$54*100</f>
        <v>100</v>
      </c>
      <c r="F54" s="799">
        <f>'H18'!F54/'H18'!F$54*100</f>
        <v>100</v>
      </c>
      <c r="G54" s="799">
        <f>'H18'!G54/'H18'!G$54*100</f>
        <v>100</v>
      </c>
      <c r="H54" s="799">
        <f>'H18'!H54/'H18'!H$54*100</f>
        <v>100</v>
      </c>
      <c r="I54" s="799">
        <f>'H18'!I54/'H18'!I$54*100</f>
        <v>100</v>
      </c>
      <c r="J54" s="799">
        <f>'H18'!J54/'H18'!J$54*100</f>
        <v>100</v>
      </c>
      <c r="K54" s="799">
        <f>'H18'!K54/'H18'!K$54*100</f>
        <v>100</v>
      </c>
      <c r="L54" s="799">
        <f>'H18'!L54/'H18'!L$54*100</f>
        <v>100</v>
      </c>
      <c r="M54" s="802">
        <f>'H18'!M54/'H18'!M$54*100</f>
        <v>100</v>
      </c>
      <c r="N54" s="799">
        <f>'H18'!N54/'H18'!N$54*100</f>
        <v>100</v>
      </c>
    </row>
    <row r="55" spans="1:14" s="3" customFormat="1" ht="16.5" customHeight="1">
      <c r="A55" s="710" t="s">
        <v>411</v>
      </c>
      <c r="B55" s="33"/>
      <c r="C55" s="33"/>
      <c r="D55" s="33"/>
      <c r="E55" s="33"/>
      <c r="F55" s="33"/>
      <c r="G55" s="33"/>
      <c r="H55" s="33"/>
      <c r="I55" s="33"/>
      <c r="J55" s="33"/>
      <c r="K55" s="33"/>
      <c r="L55" s="33"/>
      <c r="M55" s="33"/>
      <c r="N55" s="33"/>
    </row>
    <row r="56" spans="1:14" s="3" customFormat="1" ht="10.5" customHeight="1">
      <c r="A56" s="4"/>
      <c r="B56" s="33"/>
      <c r="C56" s="33"/>
      <c r="D56" s="33"/>
      <c r="E56" s="33"/>
      <c r="F56" s="33"/>
      <c r="G56" s="33"/>
      <c r="H56" s="33"/>
      <c r="I56" s="33"/>
      <c r="J56" s="33"/>
      <c r="K56" s="33"/>
      <c r="L56" s="33"/>
      <c r="M56" s="33"/>
      <c r="N56" s="33"/>
    </row>
    <row r="57" spans="1:14" s="3" customFormat="1" ht="10.5" customHeight="1">
      <c r="A57" s="4"/>
      <c r="B57" s="33"/>
      <c r="C57" s="33"/>
      <c r="D57" s="33"/>
      <c r="E57" s="33"/>
      <c r="F57" s="33"/>
      <c r="G57" s="33"/>
      <c r="H57" s="33"/>
      <c r="I57" s="33"/>
      <c r="J57" s="33"/>
      <c r="K57" s="33"/>
      <c r="L57" s="33"/>
      <c r="M57" s="33"/>
      <c r="N57" s="33"/>
    </row>
    <row r="58" spans="1:14" s="3" customFormat="1" ht="10.5" customHeight="1">
      <c r="A58" s="4"/>
      <c r="B58" s="33"/>
      <c r="C58" s="33"/>
      <c r="D58" s="33"/>
      <c r="E58" s="33"/>
      <c r="F58" s="33"/>
      <c r="G58" s="33"/>
      <c r="H58" s="33"/>
      <c r="I58" s="33"/>
      <c r="J58" s="33"/>
      <c r="K58" s="33"/>
      <c r="L58" s="33"/>
      <c r="M58" s="33"/>
      <c r="N58" s="33"/>
    </row>
    <row r="59" spans="1:14" s="3" customFormat="1" ht="10.5" customHeight="1">
      <c r="A59" s="4"/>
      <c r="B59" s="33"/>
      <c r="C59" s="33"/>
      <c r="D59" s="33"/>
      <c r="E59" s="33"/>
      <c r="F59" s="33"/>
      <c r="G59" s="33"/>
      <c r="H59" s="33"/>
      <c r="I59" s="33"/>
      <c r="J59" s="33"/>
      <c r="K59" s="33"/>
      <c r="L59" s="33"/>
      <c r="M59" s="33"/>
      <c r="N59" s="33"/>
    </row>
    <row r="60" spans="1:14" s="3" customFormat="1" ht="10.5" customHeight="1">
      <c r="A60" s="4"/>
      <c r="B60" s="33"/>
      <c r="C60" s="33"/>
      <c r="D60" s="33"/>
      <c r="E60" s="33"/>
      <c r="F60" s="33"/>
      <c r="G60" s="33"/>
      <c r="H60" s="33"/>
      <c r="I60" s="33"/>
      <c r="J60" s="33"/>
      <c r="K60" s="33"/>
      <c r="L60" s="33"/>
      <c r="M60" s="33"/>
      <c r="N60" s="33"/>
    </row>
    <row r="61" spans="1:14" s="3" customFormat="1" ht="10.5" customHeight="1">
      <c r="A61" s="4"/>
      <c r="B61" s="33"/>
      <c r="C61" s="33"/>
      <c r="D61" s="33"/>
      <c r="E61" s="33"/>
      <c r="F61" s="33"/>
      <c r="G61" s="33"/>
      <c r="H61" s="33"/>
      <c r="I61" s="33"/>
      <c r="J61" s="33"/>
      <c r="K61" s="33"/>
      <c r="L61" s="33"/>
      <c r="M61" s="33"/>
      <c r="N61" s="33"/>
    </row>
    <row r="62" spans="1:14" s="3" customFormat="1" ht="10.5" customHeight="1">
      <c r="A62" s="4"/>
      <c r="B62" s="33"/>
      <c r="C62" s="33"/>
      <c r="D62" s="33"/>
      <c r="E62" s="33"/>
      <c r="F62" s="33"/>
      <c r="G62" s="33"/>
      <c r="H62" s="33"/>
      <c r="I62" s="33"/>
      <c r="J62" s="33"/>
      <c r="K62" s="33"/>
      <c r="L62" s="33"/>
      <c r="M62" s="33"/>
      <c r="N62" s="33"/>
    </row>
    <row r="63" spans="1:14" s="3" customFormat="1" ht="10.5" customHeight="1">
      <c r="A63" s="4"/>
      <c r="B63" s="33"/>
      <c r="C63" s="33"/>
      <c r="D63" s="33"/>
      <c r="E63" s="33"/>
      <c r="F63" s="33"/>
      <c r="G63" s="33"/>
      <c r="H63" s="33"/>
      <c r="I63" s="33"/>
      <c r="J63" s="33"/>
      <c r="K63" s="33"/>
      <c r="L63" s="33"/>
      <c r="M63" s="33"/>
      <c r="N63" s="33"/>
    </row>
    <row r="64" spans="1:14" s="3" customFormat="1" ht="10.5" customHeight="1">
      <c r="A64" s="4"/>
      <c r="B64" s="33"/>
      <c r="C64" s="33"/>
      <c r="D64" s="33"/>
      <c r="E64" s="33"/>
      <c r="F64" s="33"/>
      <c r="G64" s="33"/>
      <c r="H64" s="33"/>
      <c r="I64" s="33"/>
      <c r="J64" s="33"/>
      <c r="K64" s="33"/>
      <c r="L64" s="33"/>
      <c r="M64" s="33"/>
      <c r="N64" s="33"/>
    </row>
    <row r="65" spans="1:14" s="3" customFormat="1" ht="10.5" customHeight="1">
      <c r="A65" s="4"/>
      <c r="B65" s="33"/>
      <c r="C65" s="33"/>
      <c r="D65" s="33"/>
      <c r="E65" s="33"/>
      <c r="F65" s="33"/>
      <c r="G65" s="33"/>
      <c r="H65" s="33"/>
      <c r="I65" s="33"/>
      <c r="J65" s="33"/>
      <c r="K65" s="33"/>
      <c r="L65" s="33"/>
      <c r="M65" s="33"/>
      <c r="N65" s="33"/>
    </row>
    <row r="66" spans="1:14" s="3" customFormat="1" ht="10.5" customHeight="1">
      <c r="A66" s="4"/>
      <c r="B66" s="33"/>
      <c r="C66" s="33"/>
      <c r="D66" s="33"/>
      <c r="E66" s="33"/>
      <c r="F66" s="33"/>
      <c r="G66" s="33"/>
      <c r="H66" s="33"/>
      <c r="I66" s="33"/>
      <c r="J66" s="33"/>
      <c r="K66" s="33"/>
      <c r="L66" s="33"/>
      <c r="M66" s="33"/>
      <c r="N66" s="33"/>
    </row>
    <row r="67" spans="1:14" s="3" customFormat="1" ht="10.5" customHeight="1">
      <c r="A67" s="4"/>
      <c r="B67" s="33"/>
      <c r="C67" s="33"/>
      <c r="D67" s="33"/>
      <c r="E67" s="33"/>
      <c r="F67" s="33"/>
      <c r="G67" s="33"/>
      <c r="H67" s="33"/>
      <c r="I67" s="33"/>
      <c r="J67" s="33"/>
      <c r="K67" s="33"/>
      <c r="L67" s="33"/>
      <c r="M67" s="33"/>
      <c r="N67" s="33"/>
    </row>
    <row r="68" spans="1:14" s="3" customFormat="1" ht="10.5" customHeight="1">
      <c r="A68" s="4"/>
      <c r="B68" s="33"/>
      <c r="C68" s="33"/>
      <c r="D68" s="33"/>
      <c r="E68" s="33"/>
      <c r="F68" s="33"/>
      <c r="G68" s="33"/>
      <c r="H68" s="33"/>
      <c r="I68" s="33"/>
      <c r="J68" s="33"/>
      <c r="K68" s="33"/>
      <c r="L68" s="33"/>
      <c r="M68" s="33"/>
      <c r="N68" s="33"/>
    </row>
    <row r="69" spans="1:14" s="3" customFormat="1" ht="10.5" customHeight="1">
      <c r="A69" s="4"/>
      <c r="B69" s="33"/>
      <c r="C69" s="33"/>
      <c r="D69" s="33"/>
      <c r="E69" s="33"/>
      <c r="F69" s="33"/>
      <c r="G69" s="33"/>
      <c r="H69" s="33"/>
      <c r="I69" s="33"/>
      <c r="J69" s="33"/>
      <c r="K69" s="33"/>
      <c r="L69" s="33"/>
      <c r="M69" s="33"/>
      <c r="N69" s="33"/>
    </row>
    <row r="70" spans="1:14" s="3" customFormat="1" ht="10.5" customHeight="1">
      <c r="A70" s="4"/>
      <c r="B70" s="33"/>
      <c r="C70" s="33"/>
      <c r="D70" s="33"/>
      <c r="E70" s="33"/>
      <c r="F70" s="33"/>
      <c r="G70" s="33"/>
      <c r="H70" s="33"/>
      <c r="I70" s="33"/>
      <c r="J70" s="33"/>
      <c r="K70" s="33"/>
      <c r="L70" s="33"/>
      <c r="M70" s="33"/>
      <c r="N70" s="33"/>
    </row>
    <row r="71" spans="1:14" s="3" customFormat="1" ht="10.5" customHeight="1">
      <c r="A71" s="4"/>
      <c r="B71" s="33"/>
      <c r="C71" s="33"/>
      <c r="D71" s="33"/>
      <c r="E71" s="33"/>
      <c r="F71" s="33"/>
      <c r="G71" s="33"/>
      <c r="H71" s="33"/>
      <c r="I71" s="33"/>
      <c r="J71" s="33"/>
      <c r="K71" s="33"/>
      <c r="L71" s="33"/>
      <c r="M71" s="33"/>
      <c r="N71" s="33"/>
    </row>
    <row r="72" spans="1:14" s="3" customFormat="1" ht="10.5" customHeight="1">
      <c r="A72" s="4"/>
      <c r="B72" s="33"/>
      <c r="C72" s="33"/>
      <c r="D72" s="33"/>
      <c r="E72" s="33"/>
      <c r="F72" s="33"/>
      <c r="G72" s="33"/>
      <c r="H72" s="33"/>
      <c r="I72" s="33"/>
      <c r="J72" s="33"/>
      <c r="K72" s="33"/>
      <c r="L72" s="33"/>
      <c r="M72" s="33"/>
      <c r="N72" s="33"/>
    </row>
    <row r="73" spans="1:14" s="3" customFormat="1" ht="10.5" customHeight="1">
      <c r="A73" s="4"/>
      <c r="B73" s="33"/>
      <c r="C73" s="33"/>
      <c r="D73" s="33"/>
      <c r="E73" s="33"/>
      <c r="F73" s="33"/>
      <c r="G73" s="33"/>
      <c r="H73" s="33"/>
      <c r="I73" s="33"/>
      <c r="J73" s="33"/>
      <c r="K73" s="33"/>
      <c r="L73" s="33"/>
      <c r="M73" s="33"/>
      <c r="N73" s="33"/>
    </row>
    <row r="74" spans="1:14" s="3" customFormat="1" ht="10.5" customHeight="1">
      <c r="A74" s="4"/>
      <c r="B74" s="33"/>
      <c r="C74" s="33"/>
      <c r="D74" s="33"/>
      <c r="E74" s="33"/>
      <c r="F74" s="33"/>
      <c r="G74" s="33"/>
      <c r="H74" s="33"/>
      <c r="I74" s="33"/>
      <c r="J74" s="33"/>
      <c r="K74" s="33"/>
      <c r="L74" s="33"/>
      <c r="M74" s="33"/>
      <c r="N74" s="33"/>
    </row>
    <row r="75" spans="1:14" s="3" customFormat="1" ht="10.5" customHeight="1">
      <c r="A75" s="4"/>
      <c r="B75" s="33"/>
      <c r="C75" s="33"/>
      <c r="D75" s="33"/>
      <c r="E75" s="33"/>
      <c r="F75" s="33"/>
      <c r="G75" s="33"/>
      <c r="H75" s="33"/>
      <c r="I75" s="33"/>
      <c r="J75" s="33"/>
      <c r="K75" s="33"/>
      <c r="L75" s="33"/>
      <c r="M75" s="33"/>
      <c r="N75" s="33"/>
    </row>
    <row r="76" spans="1:14" s="3" customFormat="1" ht="10.5" customHeight="1">
      <c r="A76" s="4"/>
      <c r="B76" s="33"/>
      <c r="C76" s="33"/>
      <c r="D76" s="33"/>
      <c r="E76" s="33"/>
      <c r="F76" s="33"/>
      <c r="G76" s="33"/>
      <c r="H76" s="33"/>
      <c r="I76" s="33"/>
      <c r="J76" s="33"/>
      <c r="K76" s="33"/>
      <c r="L76" s="33"/>
      <c r="M76" s="33"/>
      <c r="N76" s="33"/>
    </row>
    <row r="77" spans="1:14" s="3" customFormat="1" ht="10.5" customHeight="1">
      <c r="A77" s="4"/>
      <c r="B77" s="33"/>
      <c r="C77" s="33"/>
      <c r="D77" s="33"/>
      <c r="E77" s="33"/>
      <c r="F77" s="33"/>
      <c r="G77" s="33"/>
      <c r="H77" s="33"/>
      <c r="I77" s="33"/>
      <c r="J77" s="33"/>
      <c r="K77" s="33"/>
      <c r="L77" s="33"/>
      <c r="M77" s="33"/>
      <c r="N77" s="33"/>
    </row>
    <row r="78" spans="1:14" s="3" customFormat="1" ht="10.5" customHeight="1">
      <c r="A78" s="4"/>
      <c r="B78" s="33"/>
      <c r="C78" s="33"/>
      <c r="D78" s="33"/>
      <c r="E78" s="33"/>
      <c r="F78" s="33"/>
      <c r="G78" s="33"/>
      <c r="H78" s="33"/>
      <c r="I78" s="33"/>
      <c r="J78" s="33"/>
      <c r="K78" s="33"/>
      <c r="L78" s="33"/>
      <c r="M78" s="33"/>
      <c r="N78" s="33"/>
    </row>
    <row r="79" spans="1:14" s="3" customFormat="1" ht="10.5" customHeight="1">
      <c r="A79" s="4"/>
      <c r="B79" s="33"/>
      <c r="C79" s="33"/>
      <c r="D79" s="33"/>
      <c r="E79" s="33"/>
      <c r="F79" s="33"/>
      <c r="G79" s="33"/>
      <c r="H79" s="33"/>
      <c r="I79" s="33"/>
      <c r="J79" s="33"/>
      <c r="K79" s="33"/>
      <c r="L79" s="33"/>
      <c r="M79" s="33"/>
      <c r="N79" s="33"/>
    </row>
    <row r="80" spans="1:14" s="3" customFormat="1" ht="10.5" customHeight="1">
      <c r="A80" s="4"/>
      <c r="B80" s="33"/>
      <c r="C80" s="33"/>
      <c r="D80" s="33"/>
      <c r="E80" s="33"/>
      <c r="F80" s="33"/>
      <c r="G80" s="33"/>
      <c r="H80" s="33"/>
      <c r="I80" s="33"/>
      <c r="J80" s="33"/>
      <c r="K80" s="33"/>
      <c r="L80" s="33"/>
      <c r="M80" s="33"/>
      <c r="N80" s="33"/>
    </row>
    <row r="81" spans="1:14" s="3" customFormat="1" ht="10.5" customHeight="1">
      <c r="A81" s="4"/>
      <c r="B81" s="33"/>
      <c r="C81" s="33"/>
      <c r="D81" s="33"/>
      <c r="E81" s="33"/>
      <c r="F81" s="33"/>
      <c r="G81" s="33"/>
      <c r="H81" s="33"/>
      <c r="I81" s="33"/>
      <c r="J81" s="33"/>
      <c r="K81" s="33"/>
      <c r="L81" s="33"/>
      <c r="M81" s="33"/>
      <c r="N81" s="33"/>
    </row>
    <row r="82" spans="1:14" s="3" customFormat="1" ht="10.5" customHeight="1">
      <c r="A82" s="4"/>
      <c r="B82" s="33"/>
      <c r="C82" s="33"/>
      <c r="D82" s="33"/>
      <c r="E82" s="33"/>
      <c r="F82" s="33"/>
      <c r="G82" s="33"/>
      <c r="H82" s="33"/>
      <c r="I82" s="33"/>
      <c r="J82" s="33"/>
      <c r="K82" s="33"/>
      <c r="L82" s="33"/>
      <c r="M82" s="33"/>
      <c r="N82" s="33"/>
    </row>
    <row r="83" spans="1:14" s="3" customFormat="1" ht="10.5" customHeight="1">
      <c r="A83" s="4"/>
      <c r="B83" s="33"/>
      <c r="C83" s="33"/>
      <c r="D83" s="33"/>
      <c r="E83" s="33"/>
      <c r="F83" s="33"/>
      <c r="G83" s="33"/>
      <c r="H83" s="33"/>
      <c r="I83" s="33"/>
      <c r="J83" s="33"/>
      <c r="K83" s="33"/>
      <c r="L83" s="33"/>
      <c r="M83" s="33"/>
      <c r="N83" s="33"/>
    </row>
    <row r="84" spans="1:14" s="3" customFormat="1" ht="10.5" customHeight="1">
      <c r="A84" s="4"/>
      <c r="B84" s="33"/>
      <c r="C84" s="33"/>
      <c r="D84" s="33"/>
      <c r="E84" s="33"/>
      <c r="F84" s="33"/>
      <c r="G84" s="33"/>
      <c r="H84" s="33"/>
      <c r="I84" s="33"/>
      <c r="J84" s="33"/>
      <c r="K84" s="33"/>
      <c r="L84" s="33"/>
      <c r="M84" s="33"/>
      <c r="N84" s="33"/>
    </row>
    <row r="85" spans="1:14" s="3" customFormat="1" ht="10.5" customHeight="1">
      <c r="A85" s="4"/>
      <c r="B85" s="33"/>
      <c r="C85" s="33"/>
      <c r="D85" s="33"/>
      <c r="E85" s="33"/>
      <c r="F85" s="33"/>
      <c r="G85" s="33"/>
      <c r="H85" s="33"/>
      <c r="I85" s="33"/>
      <c r="J85" s="33"/>
      <c r="K85" s="33"/>
      <c r="L85" s="33"/>
      <c r="M85" s="33"/>
      <c r="N85" s="33"/>
    </row>
    <row r="86" spans="1:14" s="3" customFormat="1" ht="10.5" customHeight="1">
      <c r="A86" s="4"/>
      <c r="B86" s="33"/>
      <c r="C86" s="33"/>
      <c r="D86" s="33"/>
      <c r="E86" s="33"/>
      <c r="F86" s="33"/>
      <c r="G86" s="33"/>
      <c r="H86" s="33"/>
      <c r="I86" s="33"/>
      <c r="J86" s="33"/>
      <c r="K86" s="33"/>
      <c r="L86" s="33"/>
      <c r="M86" s="33"/>
      <c r="N86" s="33"/>
    </row>
    <row r="87" spans="1:14" s="3" customFormat="1" ht="10.5" customHeight="1">
      <c r="A87" s="4"/>
      <c r="B87" s="33"/>
      <c r="C87" s="33"/>
      <c r="D87" s="33"/>
      <c r="E87" s="33"/>
      <c r="F87" s="33"/>
      <c r="G87" s="33"/>
      <c r="H87" s="33"/>
      <c r="I87" s="33"/>
      <c r="J87" s="33"/>
      <c r="K87" s="33"/>
      <c r="L87" s="33"/>
      <c r="M87" s="33"/>
      <c r="N87" s="33"/>
    </row>
    <row r="88" spans="1:14" s="3" customFormat="1" ht="10.5" customHeight="1">
      <c r="A88" s="4"/>
      <c r="B88" s="33"/>
      <c r="C88" s="33"/>
      <c r="D88" s="33"/>
      <c r="E88" s="33"/>
      <c r="F88" s="33"/>
      <c r="G88" s="33"/>
      <c r="H88" s="33"/>
      <c r="I88" s="33"/>
      <c r="J88" s="33"/>
      <c r="K88" s="33"/>
      <c r="L88" s="33"/>
      <c r="M88" s="33"/>
      <c r="N88" s="33"/>
    </row>
    <row r="89" spans="1:14" s="3" customFormat="1" ht="10.5" customHeight="1">
      <c r="A89" s="4"/>
      <c r="B89" s="33"/>
      <c r="C89" s="33"/>
      <c r="D89" s="33"/>
      <c r="E89" s="33"/>
      <c r="F89" s="33"/>
      <c r="G89" s="33"/>
      <c r="H89" s="33"/>
      <c r="I89" s="33"/>
      <c r="J89" s="33"/>
      <c r="K89" s="33"/>
      <c r="L89" s="33"/>
      <c r="M89" s="33"/>
      <c r="N89" s="33"/>
    </row>
    <row r="90" spans="1:14" s="3" customFormat="1" ht="10.5" customHeight="1">
      <c r="A90" s="4"/>
      <c r="B90" s="33"/>
      <c r="C90" s="33"/>
      <c r="D90" s="33"/>
      <c r="E90" s="33"/>
      <c r="F90" s="33"/>
      <c r="G90" s="33"/>
      <c r="H90" s="33"/>
      <c r="I90" s="33"/>
      <c r="J90" s="33"/>
      <c r="K90" s="33"/>
      <c r="L90" s="33"/>
      <c r="M90" s="33"/>
      <c r="N90" s="33"/>
    </row>
    <row r="91" spans="1:14" s="3" customFormat="1" ht="10.5" customHeight="1">
      <c r="A91" s="4"/>
      <c r="B91" s="33"/>
      <c r="C91" s="33"/>
      <c r="D91" s="33"/>
      <c r="E91" s="33"/>
      <c r="F91" s="33"/>
      <c r="G91" s="33"/>
      <c r="H91" s="33"/>
      <c r="I91" s="33"/>
      <c r="J91" s="33"/>
      <c r="K91" s="33"/>
      <c r="L91" s="33"/>
      <c r="M91" s="33"/>
      <c r="N91" s="33"/>
    </row>
    <row r="92" spans="1:14" s="3" customFormat="1" ht="10.5" customHeight="1">
      <c r="A92" s="4"/>
      <c r="B92" s="33"/>
      <c r="C92" s="33"/>
      <c r="D92" s="33"/>
      <c r="E92" s="33"/>
      <c r="F92" s="33"/>
      <c r="G92" s="33"/>
      <c r="H92" s="33"/>
      <c r="I92" s="33"/>
      <c r="J92" s="33"/>
      <c r="K92" s="33"/>
      <c r="L92" s="33"/>
      <c r="M92" s="33"/>
      <c r="N92" s="33"/>
    </row>
    <row r="93" spans="1:14" s="3" customFormat="1" ht="10.5" customHeight="1">
      <c r="A93" s="4"/>
      <c r="B93" s="33"/>
      <c r="C93" s="33"/>
      <c r="D93" s="33"/>
      <c r="E93" s="33"/>
      <c r="F93" s="33"/>
      <c r="G93" s="33"/>
      <c r="H93" s="33"/>
      <c r="I93" s="33"/>
      <c r="J93" s="33"/>
      <c r="K93" s="33"/>
      <c r="L93" s="33"/>
      <c r="M93" s="33"/>
      <c r="N93" s="33"/>
    </row>
    <row r="94" spans="1:14" s="3" customFormat="1" ht="10.5" customHeight="1">
      <c r="A94" s="4"/>
      <c r="B94" s="33"/>
      <c r="C94" s="33"/>
      <c r="D94" s="33"/>
      <c r="E94" s="33"/>
      <c r="F94" s="33"/>
      <c r="G94" s="33"/>
      <c r="H94" s="33"/>
      <c r="I94" s="33"/>
      <c r="J94" s="33"/>
      <c r="K94" s="33"/>
      <c r="L94" s="33"/>
      <c r="M94" s="33"/>
      <c r="N94" s="33"/>
    </row>
    <row r="95" spans="1:14" s="3" customFormat="1" ht="10.5" customHeight="1">
      <c r="A95" s="4"/>
      <c r="B95" s="33"/>
      <c r="C95" s="33"/>
      <c r="D95" s="33"/>
      <c r="E95" s="33"/>
      <c r="F95" s="33"/>
      <c r="G95" s="33"/>
      <c r="H95" s="33"/>
      <c r="I95" s="33"/>
      <c r="J95" s="33"/>
      <c r="K95" s="33"/>
      <c r="L95" s="33"/>
      <c r="M95" s="33"/>
      <c r="N95" s="33"/>
    </row>
    <row r="96" spans="1:14" s="3" customFormat="1" ht="10.5" customHeight="1">
      <c r="A96" s="4"/>
      <c r="B96" s="33"/>
      <c r="C96" s="33"/>
      <c r="D96" s="33"/>
      <c r="E96" s="33"/>
      <c r="F96" s="33"/>
      <c r="G96" s="33"/>
      <c r="H96" s="33"/>
      <c r="I96" s="33"/>
      <c r="J96" s="33"/>
      <c r="K96" s="33"/>
      <c r="L96" s="33"/>
      <c r="M96" s="33"/>
      <c r="N96" s="33"/>
    </row>
    <row r="97" spans="1:14" s="3" customFormat="1" ht="10.5" customHeight="1">
      <c r="A97" s="4"/>
      <c r="B97" s="33"/>
      <c r="C97" s="33"/>
      <c r="D97" s="33"/>
      <c r="E97" s="33"/>
      <c r="F97" s="33"/>
      <c r="G97" s="33"/>
      <c r="H97" s="33"/>
      <c r="I97" s="33"/>
      <c r="J97" s="33"/>
      <c r="K97" s="33"/>
      <c r="L97" s="33"/>
      <c r="M97" s="33"/>
      <c r="N97" s="33"/>
    </row>
    <row r="98" spans="1:14" s="3" customFormat="1" ht="10.5" customHeight="1">
      <c r="A98" s="4"/>
      <c r="B98" s="33"/>
      <c r="C98" s="33"/>
      <c r="D98" s="33"/>
      <c r="E98" s="33"/>
      <c r="F98" s="33"/>
      <c r="G98" s="33"/>
      <c r="H98" s="33"/>
      <c r="I98" s="33"/>
      <c r="J98" s="33"/>
      <c r="K98" s="33"/>
      <c r="L98" s="33"/>
      <c r="M98" s="33"/>
      <c r="N98" s="33"/>
    </row>
    <row r="99" spans="1:14" s="3" customFormat="1" ht="10.5" customHeight="1">
      <c r="A99" s="4"/>
      <c r="B99" s="33"/>
      <c r="C99" s="33"/>
      <c r="D99" s="33"/>
      <c r="E99" s="33"/>
      <c r="F99" s="33"/>
      <c r="G99" s="33"/>
      <c r="H99" s="33"/>
      <c r="I99" s="33"/>
      <c r="J99" s="33"/>
      <c r="K99" s="33"/>
      <c r="L99" s="33"/>
      <c r="M99" s="33"/>
      <c r="N99" s="33"/>
    </row>
    <row r="100" spans="1:14" s="3" customFormat="1" ht="10.5" customHeight="1">
      <c r="A100" s="4"/>
      <c r="B100" s="33"/>
      <c r="C100" s="33"/>
      <c r="D100" s="33"/>
      <c r="E100" s="33"/>
      <c r="F100" s="33"/>
      <c r="G100" s="33"/>
      <c r="H100" s="33"/>
      <c r="I100" s="33"/>
      <c r="J100" s="33"/>
      <c r="K100" s="33"/>
      <c r="L100" s="33"/>
      <c r="M100" s="33"/>
      <c r="N100" s="33"/>
    </row>
    <row r="101" spans="1:14" s="3" customFormat="1" ht="10.5" customHeight="1">
      <c r="A101" s="4"/>
      <c r="B101" s="33"/>
      <c r="C101" s="33"/>
      <c r="D101" s="33"/>
      <c r="E101" s="33"/>
      <c r="F101" s="33"/>
      <c r="G101" s="33"/>
      <c r="H101" s="33"/>
      <c r="I101" s="33"/>
      <c r="J101" s="33"/>
      <c r="K101" s="33"/>
      <c r="L101" s="33"/>
      <c r="M101" s="33"/>
      <c r="N101" s="33"/>
    </row>
    <row r="102" spans="1:14" s="3" customFormat="1" ht="10.5" customHeight="1">
      <c r="A102" s="4"/>
      <c r="B102" s="33"/>
      <c r="C102" s="33"/>
      <c r="D102" s="33"/>
      <c r="E102" s="33"/>
      <c r="F102" s="33"/>
      <c r="G102" s="33"/>
      <c r="H102" s="33"/>
      <c r="I102" s="33"/>
      <c r="J102" s="33"/>
      <c r="K102" s="33"/>
      <c r="L102" s="33"/>
      <c r="M102" s="33"/>
      <c r="N102" s="33"/>
    </row>
    <row r="103" spans="1:14" s="3" customFormat="1" ht="10.5" customHeight="1">
      <c r="A103" s="4"/>
      <c r="B103" s="33"/>
      <c r="C103" s="33"/>
      <c r="D103" s="33"/>
      <c r="E103" s="33"/>
      <c r="F103" s="33"/>
      <c r="G103" s="33"/>
      <c r="H103" s="33"/>
      <c r="I103" s="33"/>
      <c r="J103" s="33"/>
      <c r="K103" s="33"/>
      <c r="L103" s="33"/>
      <c r="M103" s="33"/>
      <c r="N103" s="33"/>
    </row>
    <row r="104" spans="1:14" s="3" customFormat="1" ht="10.5" customHeight="1">
      <c r="A104" s="4"/>
      <c r="B104" s="33"/>
      <c r="C104" s="33"/>
      <c r="D104" s="33"/>
      <c r="E104" s="33"/>
      <c r="F104" s="33"/>
      <c r="G104" s="33"/>
      <c r="H104" s="33"/>
      <c r="I104" s="33"/>
      <c r="J104" s="33"/>
      <c r="K104" s="33"/>
      <c r="L104" s="33"/>
      <c r="M104" s="33"/>
      <c r="N104" s="33"/>
    </row>
    <row r="105" spans="1:14" s="3" customFormat="1" ht="10.5" customHeight="1">
      <c r="A105" s="4"/>
      <c r="B105" s="33"/>
      <c r="C105" s="33"/>
      <c r="D105" s="33"/>
      <c r="E105" s="33"/>
      <c r="F105" s="33"/>
      <c r="G105" s="33"/>
      <c r="H105" s="33"/>
      <c r="I105" s="33"/>
      <c r="J105" s="33"/>
      <c r="K105" s="33"/>
      <c r="L105" s="33"/>
      <c r="M105" s="33"/>
      <c r="N105" s="33"/>
    </row>
    <row r="106" spans="1:14" s="3" customFormat="1" ht="10.5" customHeight="1">
      <c r="A106" s="4"/>
      <c r="B106" s="33"/>
      <c r="C106" s="33"/>
      <c r="D106" s="33"/>
      <c r="E106" s="33"/>
      <c r="F106" s="33"/>
      <c r="G106" s="33"/>
      <c r="H106" s="33"/>
      <c r="I106" s="33"/>
      <c r="J106" s="33"/>
      <c r="K106" s="33"/>
      <c r="L106" s="33"/>
      <c r="M106" s="33"/>
      <c r="N106" s="33"/>
    </row>
    <row r="107" spans="1:14" s="3" customFormat="1" ht="10.5" customHeight="1">
      <c r="A107" s="4"/>
      <c r="B107" s="33"/>
      <c r="C107" s="33"/>
      <c r="D107" s="33"/>
      <c r="E107" s="33"/>
      <c r="F107" s="33"/>
      <c r="G107" s="33"/>
      <c r="H107" s="33"/>
      <c r="I107" s="33"/>
      <c r="J107" s="33"/>
      <c r="K107" s="33"/>
      <c r="L107" s="33"/>
      <c r="M107" s="33"/>
      <c r="N107" s="33"/>
    </row>
    <row r="108" spans="1:14" s="3" customFormat="1" ht="10.5" customHeight="1">
      <c r="A108" s="4"/>
      <c r="B108" s="33"/>
      <c r="C108" s="33"/>
      <c r="D108" s="33"/>
      <c r="E108" s="33"/>
      <c r="F108" s="33"/>
      <c r="G108" s="33"/>
      <c r="H108" s="33"/>
      <c r="I108" s="33"/>
      <c r="J108" s="33"/>
      <c r="K108" s="33"/>
      <c r="L108" s="33"/>
      <c r="M108" s="33"/>
      <c r="N108" s="33"/>
    </row>
    <row r="109" spans="1:14" s="3" customFormat="1" ht="10.5" customHeight="1">
      <c r="A109" s="4"/>
      <c r="B109" s="33"/>
      <c r="C109" s="33"/>
      <c r="D109" s="33"/>
      <c r="E109" s="33"/>
      <c r="F109" s="33"/>
      <c r="G109" s="33"/>
      <c r="H109" s="33"/>
      <c r="I109" s="33"/>
      <c r="J109" s="33"/>
      <c r="K109" s="33"/>
      <c r="L109" s="33"/>
      <c r="M109" s="33"/>
      <c r="N109" s="33"/>
    </row>
    <row r="110" spans="1:14" s="3" customFormat="1" ht="10.5" customHeight="1">
      <c r="A110" s="4"/>
      <c r="B110" s="33"/>
      <c r="C110" s="33"/>
      <c r="D110" s="33"/>
      <c r="E110" s="33"/>
      <c r="F110" s="33"/>
      <c r="G110" s="33"/>
      <c r="H110" s="33"/>
      <c r="I110" s="33"/>
      <c r="J110" s="33"/>
      <c r="K110" s="33"/>
      <c r="L110" s="33"/>
      <c r="M110" s="33"/>
      <c r="N110" s="33"/>
    </row>
    <row r="111" spans="1:14" s="3" customFormat="1" ht="10.5" customHeight="1">
      <c r="A111" s="4"/>
      <c r="B111" s="33"/>
      <c r="C111" s="33"/>
      <c r="D111" s="33"/>
      <c r="E111" s="33"/>
      <c r="F111" s="33"/>
      <c r="G111" s="33"/>
      <c r="H111" s="33"/>
      <c r="I111" s="33"/>
      <c r="J111" s="33"/>
      <c r="K111" s="33"/>
      <c r="L111" s="33"/>
      <c r="M111" s="33"/>
      <c r="N111" s="33"/>
    </row>
    <row r="112" spans="1:14" s="3" customFormat="1" ht="10.5" customHeight="1">
      <c r="A112" s="4"/>
      <c r="B112" s="33"/>
      <c r="C112" s="33"/>
      <c r="D112" s="33"/>
      <c r="E112" s="33"/>
      <c r="F112" s="33"/>
      <c r="G112" s="33"/>
      <c r="H112" s="33"/>
      <c r="I112" s="33"/>
      <c r="J112" s="33"/>
      <c r="K112" s="33"/>
      <c r="L112" s="33"/>
      <c r="M112" s="33"/>
      <c r="N112" s="33"/>
    </row>
    <row r="113" spans="1:14" s="3" customFormat="1" ht="10.5" customHeight="1">
      <c r="A113" s="4"/>
      <c r="B113" s="33"/>
      <c r="C113" s="33"/>
      <c r="D113" s="33"/>
      <c r="E113" s="33"/>
      <c r="F113" s="33"/>
      <c r="G113" s="33"/>
      <c r="H113" s="33"/>
      <c r="I113" s="33"/>
      <c r="J113" s="33"/>
      <c r="K113" s="33"/>
      <c r="L113" s="33"/>
      <c r="M113" s="33"/>
      <c r="N113" s="33"/>
    </row>
    <row r="114" spans="1:14" s="3" customFormat="1" ht="10.5" customHeight="1">
      <c r="A114" s="4"/>
      <c r="B114" s="33"/>
      <c r="C114" s="33"/>
      <c r="D114" s="33"/>
      <c r="E114" s="33"/>
      <c r="F114" s="33"/>
      <c r="G114" s="33"/>
      <c r="H114" s="33"/>
      <c r="I114" s="33"/>
      <c r="J114" s="33"/>
      <c r="K114" s="33"/>
      <c r="L114" s="33"/>
      <c r="M114" s="33"/>
      <c r="N114" s="33"/>
    </row>
    <row r="115" spans="1:14" s="3" customFormat="1" ht="10.5" customHeight="1">
      <c r="A115" s="4"/>
      <c r="B115" s="33"/>
      <c r="C115" s="33"/>
      <c r="D115" s="33"/>
      <c r="E115" s="33"/>
      <c r="F115" s="33"/>
      <c r="G115" s="33"/>
      <c r="H115" s="33"/>
      <c r="I115" s="33"/>
      <c r="J115" s="33"/>
      <c r="K115" s="33"/>
      <c r="L115" s="33"/>
      <c r="M115" s="33"/>
      <c r="N115" s="33"/>
    </row>
    <row r="116" spans="1:14" s="3" customFormat="1" ht="10.5" customHeight="1">
      <c r="A116" s="4"/>
      <c r="B116" s="33"/>
      <c r="C116" s="33"/>
      <c r="D116" s="33"/>
      <c r="E116" s="33"/>
      <c r="F116" s="33"/>
      <c r="G116" s="33"/>
      <c r="H116" s="33"/>
      <c r="I116" s="33"/>
      <c r="J116" s="33"/>
      <c r="K116" s="33"/>
      <c r="L116" s="33"/>
      <c r="M116" s="33"/>
      <c r="N116" s="33"/>
    </row>
    <row r="117" spans="1:14" s="3" customFormat="1" ht="10.5" customHeight="1">
      <c r="A117" s="4"/>
      <c r="B117" s="33"/>
      <c r="C117" s="33"/>
      <c r="D117" s="33"/>
      <c r="E117" s="33"/>
      <c r="F117" s="33"/>
      <c r="G117" s="33"/>
      <c r="H117" s="33"/>
      <c r="I117" s="33"/>
      <c r="J117" s="33"/>
      <c r="K117" s="33"/>
      <c r="L117" s="33"/>
      <c r="M117" s="33"/>
      <c r="N117" s="33"/>
    </row>
    <row r="118" spans="1:14" s="3" customFormat="1" ht="10.5" customHeight="1">
      <c r="A118" s="4"/>
      <c r="B118" s="33"/>
      <c r="C118" s="33"/>
      <c r="D118" s="33"/>
      <c r="E118" s="33"/>
      <c r="F118" s="33"/>
      <c r="G118" s="33"/>
      <c r="H118" s="33"/>
      <c r="I118" s="33"/>
      <c r="J118" s="33"/>
      <c r="K118" s="33"/>
      <c r="L118" s="33"/>
      <c r="M118" s="33"/>
      <c r="N118" s="33"/>
    </row>
    <row r="119" spans="1:14" s="3" customFormat="1" ht="10.5" customHeight="1">
      <c r="A119" s="4"/>
      <c r="B119" s="33"/>
      <c r="C119" s="33"/>
      <c r="D119" s="33"/>
      <c r="E119" s="33"/>
      <c r="F119" s="33"/>
      <c r="G119" s="33"/>
      <c r="H119" s="33"/>
      <c r="I119" s="33"/>
      <c r="J119" s="33"/>
      <c r="K119" s="33"/>
      <c r="L119" s="33"/>
      <c r="M119" s="33"/>
      <c r="N119" s="33"/>
    </row>
    <row r="120" spans="1:14" s="3" customFormat="1" ht="10.5" customHeight="1">
      <c r="A120" s="4"/>
      <c r="B120" s="33"/>
      <c r="C120" s="33"/>
      <c r="D120" s="33"/>
      <c r="E120" s="33"/>
      <c r="F120" s="33"/>
      <c r="G120" s="33"/>
      <c r="H120" s="33"/>
      <c r="I120" s="33"/>
      <c r="J120" s="33"/>
      <c r="K120" s="33"/>
      <c r="L120" s="33"/>
      <c r="M120" s="33"/>
      <c r="N120" s="33"/>
    </row>
    <row r="121" spans="1:14" s="3" customFormat="1" ht="10.5" customHeight="1">
      <c r="A121" s="4"/>
      <c r="B121" s="33"/>
      <c r="C121" s="33"/>
      <c r="D121" s="33"/>
      <c r="E121" s="33"/>
      <c r="F121" s="33"/>
      <c r="G121" s="33"/>
      <c r="H121" s="33"/>
      <c r="I121" s="33"/>
      <c r="J121" s="33"/>
      <c r="K121" s="33"/>
      <c r="L121" s="33"/>
      <c r="M121" s="33"/>
      <c r="N121" s="33"/>
    </row>
    <row r="122" spans="1:14" s="3" customFormat="1" ht="10.5" customHeight="1">
      <c r="A122" s="4"/>
      <c r="B122" s="33"/>
      <c r="C122" s="33"/>
      <c r="D122" s="33"/>
      <c r="E122" s="33"/>
      <c r="F122" s="33"/>
      <c r="G122" s="33"/>
      <c r="H122" s="33"/>
      <c r="I122" s="33"/>
      <c r="J122" s="33"/>
      <c r="K122" s="33"/>
      <c r="L122" s="33"/>
      <c r="M122" s="33"/>
      <c r="N122" s="33"/>
    </row>
    <row r="123" spans="1:14" s="3" customFormat="1" ht="10.5" customHeight="1">
      <c r="A123" s="4"/>
      <c r="B123" s="33"/>
      <c r="C123" s="33"/>
      <c r="D123" s="33"/>
      <c r="E123" s="33"/>
      <c r="F123" s="33"/>
      <c r="G123" s="33"/>
      <c r="H123" s="33"/>
      <c r="I123" s="33"/>
      <c r="J123" s="33"/>
      <c r="K123" s="33"/>
      <c r="L123" s="33"/>
      <c r="M123" s="33"/>
      <c r="N123" s="33"/>
    </row>
    <row r="124" spans="1:14" s="3" customFormat="1" ht="10.5" customHeight="1">
      <c r="A124" s="4"/>
      <c r="B124" s="33"/>
      <c r="C124" s="33"/>
      <c r="D124" s="33"/>
      <c r="E124" s="33"/>
      <c r="F124" s="33"/>
      <c r="G124" s="33"/>
      <c r="H124" s="33"/>
      <c r="I124" s="33"/>
      <c r="J124" s="33"/>
      <c r="K124" s="33"/>
      <c r="L124" s="33"/>
      <c r="M124" s="33"/>
      <c r="N124" s="33"/>
    </row>
    <row r="125" spans="1:14" s="3" customFormat="1" ht="10.5" customHeight="1">
      <c r="A125" s="4"/>
      <c r="B125" s="33"/>
      <c r="C125" s="33"/>
      <c r="D125" s="33"/>
      <c r="E125" s="33"/>
      <c r="F125" s="33"/>
      <c r="G125" s="33"/>
      <c r="H125" s="33"/>
      <c r="I125" s="33"/>
      <c r="J125" s="33"/>
      <c r="K125" s="33"/>
      <c r="L125" s="33"/>
      <c r="M125" s="33"/>
      <c r="N125" s="33"/>
    </row>
    <row r="126" spans="1:14" s="3" customFormat="1" ht="10.5" customHeight="1">
      <c r="A126" s="4"/>
      <c r="B126" s="33"/>
      <c r="C126" s="33"/>
      <c r="D126" s="33"/>
      <c r="E126" s="33"/>
      <c r="F126" s="33"/>
      <c r="G126" s="33"/>
      <c r="H126" s="33"/>
      <c r="I126" s="33"/>
      <c r="J126" s="33"/>
      <c r="K126" s="33"/>
      <c r="L126" s="33"/>
      <c r="M126" s="33"/>
      <c r="N126" s="33"/>
    </row>
    <row r="127" spans="1:14" s="3" customFormat="1" ht="10.5" customHeight="1">
      <c r="A127" s="4"/>
      <c r="B127" s="33"/>
      <c r="C127" s="33"/>
      <c r="D127" s="33"/>
      <c r="E127" s="33"/>
      <c r="F127" s="33"/>
      <c r="G127" s="33"/>
      <c r="H127" s="33"/>
      <c r="I127" s="33"/>
      <c r="J127" s="33"/>
      <c r="K127" s="33"/>
      <c r="L127" s="33"/>
      <c r="M127" s="33"/>
      <c r="N127" s="33"/>
    </row>
    <row r="128" spans="1:14" s="3" customFormat="1" ht="10.5" customHeight="1">
      <c r="A128" s="4"/>
      <c r="B128" s="33"/>
      <c r="C128" s="33"/>
      <c r="D128" s="33"/>
      <c r="E128" s="33"/>
      <c r="F128" s="33"/>
      <c r="G128" s="33"/>
      <c r="H128" s="33"/>
      <c r="I128" s="33"/>
      <c r="J128" s="33"/>
      <c r="K128" s="33"/>
      <c r="L128" s="33"/>
      <c r="M128" s="33"/>
      <c r="N128" s="33"/>
    </row>
    <row r="129" spans="1:14" s="3" customFormat="1" ht="10.5" customHeight="1">
      <c r="A129" s="4"/>
      <c r="B129" s="33"/>
      <c r="C129" s="33"/>
      <c r="D129" s="33"/>
      <c r="E129" s="33"/>
      <c r="F129" s="33"/>
      <c r="G129" s="33"/>
      <c r="H129" s="33"/>
      <c r="I129" s="33"/>
      <c r="J129" s="33"/>
      <c r="K129" s="33"/>
      <c r="L129" s="33"/>
      <c r="M129" s="33"/>
      <c r="N129" s="33"/>
    </row>
    <row r="130" spans="1:14" s="3" customFormat="1" ht="10.5" customHeight="1">
      <c r="A130" s="4"/>
      <c r="B130" s="33"/>
      <c r="C130" s="33"/>
      <c r="D130" s="33"/>
      <c r="E130" s="33"/>
      <c r="F130" s="33"/>
      <c r="G130" s="33"/>
      <c r="H130" s="33"/>
      <c r="I130" s="33"/>
      <c r="J130" s="33"/>
      <c r="K130" s="33"/>
      <c r="L130" s="33"/>
      <c r="M130" s="33"/>
      <c r="N130" s="33"/>
    </row>
    <row r="131" spans="1:14" s="3" customFormat="1" ht="10.5" customHeight="1">
      <c r="A131" s="4"/>
      <c r="B131" s="33"/>
      <c r="C131" s="33"/>
      <c r="D131" s="33"/>
      <c r="E131" s="33"/>
      <c r="F131" s="33"/>
      <c r="G131" s="33"/>
      <c r="H131" s="33"/>
      <c r="I131" s="33"/>
      <c r="J131" s="33"/>
      <c r="K131" s="33"/>
      <c r="L131" s="33"/>
      <c r="M131" s="33"/>
      <c r="N131" s="33"/>
    </row>
    <row r="132" spans="1:14" s="3" customFormat="1" ht="10.5" customHeight="1">
      <c r="A132" s="4"/>
      <c r="B132" s="33"/>
      <c r="C132" s="33"/>
      <c r="D132" s="33"/>
      <c r="E132" s="33"/>
      <c r="F132" s="33"/>
      <c r="G132" s="33"/>
      <c r="H132" s="33"/>
      <c r="I132" s="33"/>
      <c r="J132" s="33"/>
      <c r="K132" s="33"/>
      <c r="L132" s="33"/>
      <c r="M132" s="33"/>
      <c r="N132" s="33"/>
    </row>
    <row r="133" spans="1:14" s="3" customFormat="1" ht="10.5" customHeight="1">
      <c r="A133" s="4"/>
      <c r="B133" s="33"/>
      <c r="C133" s="33"/>
      <c r="D133" s="33"/>
      <c r="E133" s="33"/>
      <c r="F133" s="33"/>
      <c r="G133" s="33"/>
      <c r="H133" s="33"/>
      <c r="I133" s="33"/>
      <c r="J133" s="33"/>
      <c r="K133" s="33"/>
      <c r="L133" s="33"/>
      <c r="M133" s="33"/>
      <c r="N133" s="33"/>
    </row>
    <row r="134" spans="1:14" s="3" customFormat="1" ht="10.5" customHeight="1">
      <c r="A134" s="4"/>
      <c r="B134" s="33"/>
      <c r="C134" s="33"/>
      <c r="D134" s="33"/>
      <c r="E134" s="33"/>
      <c r="F134" s="33"/>
      <c r="G134" s="33"/>
      <c r="H134" s="33"/>
      <c r="I134" s="33"/>
      <c r="J134" s="33"/>
      <c r="K134" s="33"/>
      <c r="L134" s="33"/>
      <c r="M134" s="33"/>
      <c r="N134" s="33"/>
    </row>
    <row r="135" spans="1:14" s="3" customFormat="1" ht="10.5" customHeight="1">
      <c r="A135" s="4"/>
      <c r="B135" s="33"/>
      <c r="C135" s="33"/>
      <c r="D135" s="33"/>
      <c r="E135" s="33"/>
      <c r="F135" s="33"/>
      <c r="G135" s="33"/>
      <c r="H135" s="33"/>
      <c r="I135" s="33"/>
      <c r="J135" s="33"/>
      <c r="K135" s="33"/>
      <c r="L135" s="33"/>
      <c r="M135" s="33"/>
      <c r="N135" s="33"/>
    </row>
    <row r="136" spans="1:14" s="3" customFormat="1" ht="10.5" customHeight="1">
      <c r="A136" s="4"/>
      <c r="B136" s="33"/>
      <c r="C136" s="33"/>
      <c r="D136" s="33"/>
      <c r="E136" s="33"/>
      <c r="F136" s="33"/>
      <c r="G136" s="33"/>
      <c r="H136" s="33"/>
      <c r="I136" s="33"/>
      <c r="J136" s="33"/>
      <c r="K136" s="33"/>
      <c r="L136" s="33"/>
      <c r="M136" s="33"/>
      <c r="N136" s="33"/>
    </row>
    <row r="137" spans="1:14" s="3" customFormat="1" ht="10.5" customHeight="1">
      <c r="A137" s="4"/>
      <c r="B137" s="33"/>
      <c r="C137" s="33"/>
      <c r="D137" s="33"/>
      <c r="E137" s="33"/>
      <c r="F137" s="33"/>
      <c r="G137" s="33"/>
      <c r="H137" s="33"/>
      <c r="I137" s="33"/>
      <c r="J137" s="33"/>
      <c r="K137" s="33"/>
      <c r="L137" s="33"/>
      <c r="M137" s="33"/>
      <c r="N137" s="33"/>
    </row>
    <row r="138" spans="1:14" s="3" customFormat="1" ht="10.5" customHeight="1">
      <c r="A138" s="4"/>
      <c r="B138" s="33"/>
      <c r="C138" s="33"/>
      <c r="D138" s="33"/>
      <c r="E138" s="33"/>
      <c r="F138" s="33"/>
      <c r="G138" s="33"/>
      <c r="H138" s="33"/>
      <c r="I138" s="33"/>
      <c r="J138" s="33"/>
      <c r="K138" s="33"/>
      <c r="L138" s="33"/>
      <c r="M138" s="33"/>
      <c r="N138" s="33"/>
    </row>
    <row r="139" spans="1:14" s="3" customFormat="1" ht="10.5" customHeight="1">
      <c r="A139" s="4"/>
      <c r="B139" s="33"/>
      <c r="C139" s="33"/>
      <c r="D139" s="33"/>
      <c r="E139" s="33"/>
      <c r="F139" s="33"/>
      <c r="G139" s="33"/>
      <c r="H139" s="33"/>
      <c r="I139" s="33"/>
      <c r="J139" s="33"/>
      <c r="K139" s="33"/>
      <c r="L139" s="33"/>
      <c r="M139" s="33"/>
      <c r="N139" s="33"/>
    </row>
    <row r="140" spans="1:14" s="3" customFormat="1" ht="10.5" customHeight="1">
      <c r="A140" s="4"/>
      <c r="B140" s="33"/>
      <c r="C140" s="33"/>
      <c r="D140" s="33"/>
      <c r="E140" s="33"/>
      <c r="F140" s="33"/>
      <c r="G140" s="33"/>
      <c r="H140" s="33"/>
      <c r="I140" s="33"/>
      <c r="J140" s="33"/>
      <c r="K140" s="33"/>
      <c r="L140" s="33"/>
      <c r="M140" s="33"/>
      <c r="N140" s="33"/>
    </row>
    <row r="141" spans="1:14" s="3" customFormat="1" ht="10.5" customHeight="1">
      <c r="A141" s="4"/>
      <c r="B141" s="33"/>
      <c r="C141" s="33"/>
      <c r="D141" s="33"/>
      <c r="E141" s="33"/>
      <c r="F141" s="33"/>
      <c r="G141" s="33"/>
      <c r="H141" s="33"/>
      <c r="I141" s="33"/>
      <c r="J141" s="33"/>
      <c r="K141" s="33"/>
      <c r="L141" s="33"/>
      <c r="M141" s="33"/>
      <c r="N141" s="33"/>
    </row>
    <row r="142" spans="1:14" s="3" customFormat="1" ht="10.5" customHeight="1">
      <c r="A142" s="4"/>
      <c r="B142" s="33"/>
      <c r="C142" s="33"/>
      <c r="D142" s="33"/>
      <c r="E142" s="33"/>
      <c r="F142" s="33"/>
      <c r="G142" s="33"/>
      <c r="H142" s="33"/>
      <c r="I142" s="33"/>
      <c r="J142" s="33"/>
      <c r="K142" s="33"/>
      <c r="L142" s="33"/>
      <c r="M142" s="33"/>
      <c r="N142" s="33"/>
    </row>
    <row r="143" spans="1:14" s="3" customFormat="1" ht="10.5" customHeight="1">
      <c r="A143" s="4"/>
      <c r="B143" s="33"/>
      <c r="C143" s="33"/>
      <c r="D143" s="33"/>
      <c r="E143" s="33"/>
      <c r="F143" s="33"/>
      <c r="G143" s="33"/>
      <c r="H143" s="33"/>
      <c r="I143" s="33"/>
      <c r="J143" s="33"/>
      <c r="K143" s="33"/>
      <c r="L143" s="33"/>
      <c r="M143" s="33"/>
      <c r="N143" s="33"/>
    </row>
    <row r="144" spans="1:14" s="3" customFormat="1" ht="10.5" customHeight="1">
      <c r="A144" s="4"/>
      <c r="B144" s="33"/>
      <c r="C144" s="33"/>
      <c r="D144" s="33"/>
      <c r="E144" s="33"/>
      <c r="F144" s="33"/>
      <c r="G144" s="33"/>
      <c r="H144" s="33"/>
      <c r="I144" s="33"/>
      <c r="J144" s="33"/>
      <c r="K144" s="33"/>
      <c r="L144" s="33"/>
      <c r="M144" s="33"/>
      <c r="N144" s="33"/>
    </row>
    <row r="145" spans="1:14" s="3" customFormat="1" ht="10.5" customHeight="1">
      <c r="A145" s="4"/>
      <c r="B145" s="33"/>
      <c r="C145" s="33"/>
      <c r="D145" s="33"/>
      <c r="E145" s="33"/>
      <c r="F145" s="33"/>
      <c r="G145" s="33"/>
      <c r="H145" s="33"/>
      <c r="I145" s="33"/>
      <c r="J145" s="33"/>
      <c r="K145" s="33"/>
      <c r="L145" s="33"/>
      <c r="M145" s="33"/>
      <c r="N145" s="33"/>
    </row>
    <row r="146" spans="1:14" s="3" customFormat="1" ht="10.5" customHeight="1">
      <c r="A146" s="4"/>
      <c r="B146" s="33"/>
      <c r="C146" s="33"/>
      <c r="D146" s="33"/>
      <c r="E146" s="33"/>
      <c r="F146" s="33"/>
      <c r="G146" s="33"/>
      <c r="H146" s="33"/>
      <c r="I146" s="33"/>
      <c r="J146" s="33"/>
      <c r="K146" s="33"/>
      <c r="L146" s="33"/>
      <c r="M146" s="33"/>
      <c r="N146" s="33"/>
    </row>
    <row r="147" spans="1:14" s="3" customFormat="1" ht="10.5" customHeight="1">
      <c r="A147" s="4"/>
      <c r="B147" s="33"/>
      <c r="C147" s="33"/>
      <c r="D147" s="33"/>
      <c r="E147" s="33"/>
      <c r="F147" s="33"/>
      <c r="G147" s="33"/>
      <c r="H147" s="33"/>
      <c r="I147" s="33"/>
      <c r="J147" s="33"/>
      <c r="K147" s="33"/>
      <c r="L147" s="33"/>
      <c r="M147" s="33"/>
      <c r="N147" s="33"/>
    </row>
    <row r="148" spans="1:14" s="3" customFormat="1" ht="10.5" customHeight="1">
      <c r="A148" s="4"/>
      <c r="B148" s="33"/>
      <c r="C148" s="33"/>
      <c r="D148" s="33"/>
      <c r="E148" s="33"/>
      <c r="F148" s="33"/>
      <c r="G148" s="33"/>
      <c r="H148" s="33"/>
      <c r="I148" s="33"/>
      <c r="J148" s="33"/>
      <c r="K148" s="33"/>
      <c r="L148" s="33"/>
      <c r="M148" s="33"/>
      <c r="N148" s="33"/>
    </row>
    <row r="149" spans="1:14" s="3" customFormat="1" ht="10.5" customHeight="1">
      <c r="A149" s="4"/>
      <c r="B149" s="33"/>
      <c r="C149" s="33"/>
      <c r="D149" s="33"/>
      <c r="E149" s="33"/>
      <c r="F149" s="33"/>
      <c r="G149" s="33"/>
      <c r="H149" s="33"/>
      <c r="I149" s="33"/>
      <c r="J149" s="33"/>
      <c r="K149" s="33"/>
      <c r="L149" s="33"/>
      <c r="M149" s="33"/>
      <c r="N149" s="33"/>
    </row>
    <row r="150" spans="1:14" s="3" customFormat="1" ht="10.5" customHeight="1">
      <c r="A150" s="4"/>
      <c r="B150" s="33"/>
      <c r="C150" s="33"/>
      <c r="D150" s="33"/>
      <c r="E150" s="33"/>
      <c r="F150" s="33"/>
      <c r="G150" s="33"/>
      <c r="H150" s="33"/>
      <c r="I150" s="33"/>
      <c r="J150" s="33"/>
      <c r="K150" s="33"/>
      <c r="L150" s="33"/>
      <c r="M150" s="33"/>
      <c r="N150" s="33"/>
    </row>
    <row r="151" spans="1:14" s="3" customFormat="1" ht="10.5" customHeight="1">
      <c r="A151" s="4"/>
      <c r="B151" s="33"/>
      <c r="C151" s="33"/>
      <c r="D151" s="33"/>
      <c r="E151" s="33"/>
      <c r="F151" s="33"/>
      <c r="G151" s="33"/>
      <c r="H151" s="33"/>
      <c r="I151" s="33"/>
      <c r="J151" s="33"/>
      <c r="K151" s="33"/>
      <c r="L151" s="33"/>
      <c r="M151" s="33"/>
      <c r="N151" s="33"/>
    </row>
    <row r="152" spans="1:14" s="3" customFormat="1" ht="10.5" customHeight="1">
      <c r="A152" s="4"/>
      <c r="B152" s="33"/>
      <c r="C152" s="33"/>
      <c r="D152" s="33"/>
      <c r="E152" s="33"/>
      <c r="F152" s="33"/>
      <c r="G152" s="33"/>
      <c r="H152" s="33"/>
      <c r="I152" s="33"/>
      <c r="J152" s="33"/>
      <c r="K152" s="33"/>
      <c r="L152" s="33"/>
      <c r="M152" s="33"/>
      <c r="N152" s="33"/>
    </row>
    <row r="153" spans="1:14" s="3" customFormat="1" ht="10.5" customHeight="1">
      <c r="A153" s="4"/>
      <c r="B153" s="33"/>
      <c r="C153" s="33"/>
      <c r="D153" s="33"/>
      <c r="E153" s="33"/>
      <c r="F153" s="33"/>
      <c r="G153" s="33"/>
      <c r="H153" s="33"/>
      <c r="I153" s="33"/>
      <c r="J153" s="33"/>
      <c r="K153" s="33"/>
      <c r="L153" s="33"/>
      <c r="M153" s="33"/>
      <c r="N153" s="33"/>
    </row>
    <row r="154" spans="1:14" s="3" customFormat="1" ht="10.5" customHeight="1">
      <c r="A154" s="4"/>
      <c r="B154" s="33"/>
      <c r="C154" s="33"/>
      <c r="D154" s="33"/>
      <c r="E154" s="33"/>
      <c r="F154" s="33"/>
      <c r="G154" s="33"/>
      <c r="H154" s="33"/>
      <c r="I154" s="33"/>
      <c r="J154" s="33"/>
      <c r="K154" s="33"/>
      <c r="L154" s="33"/>
      <c r="M154" s="33"/>
      <c r="N154" s="33"/>
    </row>
    <row r="155" spans="1:14" s="3" customFormat="1" ht="10.5" customHeight="1">
      <c r="A155" s="4"/>
      <c r="B155" s="33"/>
      <c r="C155" s="33"/>
      <c r="D155" s="33"/>
      <c r="E155" s="33"/>
      <c r="F155" s="33"/>
      <c r="G155" s="33"/>
      <c r="H155" s="33"/>
      <c r="I155" s="33"/>
      <c r="J155" s="33"/>
      <c r="K155" s="33"/>
      <c r="L155" s="33"/>
      <c r="M155" s="33"/>
      <c r="N155" s="33"/>
    </row>
    <row r="156" spans="1:14" s="3" customFormat="1" ht="10.5" customHeight="1">
      <c r="A156" s="4"/>
      <c r="B156" s="33"/>
      <c r="C156" s="33"/>
      <c r="D156" s="33"/>
      <c r="E156" s="33"/>
      <c r="F156" s="33"/>
      <c r="G156" s="33"/>
      <c r="H156" s="33"/>
      <c r="I156" s="33"/>
      <c r="J156" s="33"/>
      <c r="K156" s="33"/>
      <c r="L156" s="33"/>
      <c r="M156" s="33"/>
      <c r="N156" s="33"/>
    </row>
    <row r="157" spans="1:14" s="3" customFormat="1" ht="10.5" customHeight="1">
      <c r="A157" s="4"/>
      <c r="B157" s="33"/>
      <c r="C157" s="33"/>
      <c r="D157" s="33"/>
      <c r="E157" s="33"/>
      <c r="F157" s="33"/>
      <c r="G157" s="33"/>
      <c r="H157" s="33"/>
      <c r="I157" s="33"/>
      <c r="J157" s="33"/>
      <c r="K157" s="33"/>
      <c r="L157" s="33"/>
      <c r="M157" s="33"/>
      <c r="N157" s="33"/>
    </row>
    <row r="158" spans="1:14" s="3" customFormat="1" ht="10.5" customHeight="1">
      <c r="A158" s="4"/>
      <c r="B158" s="33"/>
      <c r="C158" s="33"/>
      <c r="D158" s="33"/>
      <c r="E158" s="33"/>
      <c r="F158" s="33"/>
      <c r="G158" s="33"/>
      <c r="H158" s="33"/>
      <c r="I158" s="33"/>
      <c r="J158" s="33"/>
      <c r="K158" s="33"/>
      <c r="L158" s="33"/>
      <c r="M158" s="33"/>
      <c r="N158" s="33"/>
    </row>
    <row r="159" spans="1:14" s="3" customFormat="1" ht="10.5" customHeight="1">
      <c r="A159" s="4"/>
      <c r="B159" s="33"/>
      <c r="C159" s="33"/>
      <c r="D159" s="33"/>
      <c r="E159" s="33"/>
      <c r="F159" s="33"/>
      <c r="G159" s="33"/>
      <c r="H159" s="33"/>
      <c r="I159" s="33"/>
      <c r="J159" s="33"/>
      <c r="K159" s="33"/>
      <c r="L159" s="33"/>
      <c r="M159" s="33"/>
      <c r="N159" s="33"/>
    </row>
    <row r="160" spans="1:14" s="3" customFormat="1" ht="10.5" customHeight="1">
      <c r="A160" s="4"/>
      <c r="B160" s="33"/>
      <c r="C160" s="33"/>
      <c r="D160" s="33"/>
      <c r="E160" s="33"/>
      <c r="F160" s="33"/>
      <c r="G160" s="33"/>
      <c r="H160" s="33"/>
      <c r="I160" s="33"/>
      <c r="J160" s="33"/>
      <c r="K160" s="33"/>
      <c r="L160" s="33"/>
      <c r="M160" s="33"/>
      <c r="N160" s="33"/>
    </row>
    <row r="161" spans="1:14" s="3" customFormat="1" ht="10.5" customHeight="1">
      <c r="A161" s="4"/>
      <c r="B161" s="33"/>
      <c r="C161" s="33"/>
      <c r="D161" s="33"/>
      <c r="E161" s="33"/>
      <c r="F161" s="33"/>
      <c r="G161" s="33"/>
      <c r="H161" s="33"/>
      <c r="I161" s="33"/>
      <c r="J161" s="33"/>
      <c r="K161" s="33"/>
      <c r="L161" s="33"/>
      <c r="M161" s="33"/>
      <c r="N161" s="33"/>
    </row>
    <row r="162" spans="1:14" s="3" customFormat="1" ht="10.5" customHeight="1">
      <c r="A162" s="4"/>
      <c r="B162" s="33"/>
      <c r="C162" s="33"/>
      <c r="D162" s="33"/>
      <c r="E162" s="33"/>
      <c r="F162" s="33"/>
      <c r="G162" s="33"/>
      <c r="H162" s="33"/>
      <c r="I162" s="33"/>
      <c r="J162" s="33"/>
      <c r="K162" s="33"/>
      <c r="L162" s="33"/>
      <c r="M162" s="33"/>
      <c r="N162" s="33"/>
    </row>
    <row r="163" spans="1:14" s="3" customFormat="1" ht="10.5" customHeight="1">
      <c r="A163" s="4"/>
      <c r="B163" s="33"/>
      <c r="C163" s="33"/>
      <c r="D163" s="33"/>
      <c r="E163" s="33"/>
      <c r="F163" s="33"/>
      <c r="G163" s="33"/>
      <c r="H163" s="33"/>
      <c r="I163" s="33"/>
      <c r="J163" s="33"/>
      <c r="K163" s="33"/>
      <c r="L163" s="33"/>
      <c r="M163" s="33"/>
      <c r="N163" s="33"/>
    </row>
    <row r="164" spans="1:14" s="3" customFormat="1" ht="10.5" customHeight="1">
      <c r="A164" s="4"/>
      <c r="B164" s="33"/>
      <c r="C164" s="33"/>
      <c r="D164" s="33"/>
      <c r="E164" s="33"/>
      <c r="F164" s="33"/>
      <c r="G164" s="33"/>
      <c r="H164" s="33"/>
      <c r="I164" s="33"/>
      <c r="J164" s="33"/>
      <c r="K164" s="33"/>
      <c r="L164" s="33"/>
      <c r="M164" s="33"/>
      <c r="N164" s="33"/>
    </row>
    <row r="165" spans="1:14" s="3" customFormat="1" ht="10.5" customHeight="1">
      <c r="A165" s="4"/>
      <c r="B165" s="33"/>
      <c r="C165" s="33"/>
      <c r="D165" s="33"/>
      <c r="E165" s="33"/>
      <c r="F165" s="33"/>
      <c r="G165" s="33"/>
      <c r="H165" s="33"/>
      <c r="I165" s="33"/>
      <c r="J165" s="33"/>
      <c r="K165" s="33"/>
      <c r="L165" s="33"/>
      <c r="M165" s="33"/>
      <c r="N165" s="33"/>
    </row>
    <row r="166" spans="1:14" s="3" customFormat="1" ht="10.5" customHeight="1">
      <c r="A166" s="4"/>
      <c r="B166" s="33"/>
      <c r="C166" s="33"/>
      <c r="D166" s="33"/>
      <c r="E166" s="33"/>
      <c r="F166" s="33"/>
      <c r="G166" s="33"/>
      <c r="H166" s="33"/>
      <c r="I166" s="33"/>
      <c r="J166" s="33"/>
      <c r="K166" s="33"/>
      <c r="L166" s="33"/>
      <c r="M166" s="33"/>
      <c r="N166" s="33"/>
    </row>
    <row r="167" spans="1:14" s="3" customFormat="1" ht="10.5" customHeight="1">
      <c r="A167" s="4"/>
      <c r="B167" s="33"/>
      <c r="C167" s="33"/>
      <c r="D167" s="33"/>
      <c r="E167" s="33"/>
      <c r="F167" s="33"/>
      <c r="G167" s="33"/>
      <c r="H167" s="33"/>
      <c r="I167" s="33"/>
      <c r="J167" s="33"/>
      <c r="K167" s="33"/>
      <c r="L167" s="33"/>
      <c r="M167" s="33"/>
      <c r="N167" s="33"/>
    </row>
    <row r="168" spans="1:14" s="3" customFormat="1" ht="10.5" customHeight="1">
      <c r="A168" s="4"/>
      <c r="B168" s="33"/>
      <c r="C168" s="33"/>
      <c r="D168" s="33"/>
      <c r="E168" s="33"/>
      <c r="F168" s="33"/>
      <c r="G168" s="33"/>
      <c r="H168" s="33"/>
      <c r="I168" s="33"/>
      <c r="J168" s="33"/>
      <c r="K168" s="33"/>
      <c r="L168" s="33"/>
      <c r="M168" s="33"/>
      <c r="N168" s="33"/>
    </row>
    <row r="169" spans="1:14" s="3" customFormat="1" ht="10.5" customHeight="1">
      <c r="A169" s="4"/>
      <c r="B169" s="33"/>
      <c r="C169" s="33"/>
      <c r="D169" s="33"/>
      <c r="E169" s="33"/>
      <c r="F169" s="33"/>
      <c r="G169" s="33"/>
      <c r="H169" s="33"/>
      <c r="I169" s="33"/>
      <c r="J169" s="33"/>
      <c r="K169" s="33"/>
      <c r="L169" s="33"/>
      <c r="M169" s="33"/>
      <c r="N169" s="33"/>
    </row>
    <row r="170" spans="1:14" s="3" customFormat="1" ht="10.5" customHeight="1">
      <c r="A170" s="4"/>
      <c r="B170" s="33"/>
      <c r="C170" s="33"/>
      <c r="D170" s="33"/>
      <c r="E170" s="33"/>
      <c r="F170" s="33"/>
      <c r="G170" s="33"/>
      <c r="H170" s="33"/>
      <c r="I170" s="33"/>
      <c r="J170" s="33"/>
      <c r="K170" s="33"/>
      <c r="L170" s="33"/>
      <c r="M170" s="33"/>
      <c r="N170" s="33"/>
    </row>
    <row r="171" spans="1:14" s="3" customFormat="1" ht="10.5" customHeight="1">
      <c r="A171" s="4"/>
      <c r="B171" s="33"/>
      <c r="C171" s="33"/>
      <c r="D171" s="33"/>
      <c r="E171" s="33"/>
      <c r="F171" s="33"/>
      <c r="G171" s="33"/>
      <c r="H171" s="33"/>
      <c r="I171" s="33"/>
      <c r="J171" s="33"/>
      <c r="K171" s="33"/>
      <c r="L171" s="33"/>
      <c r="M171" s="33"/>
      <c r="N171" s="33"/>
    </row>
    <row r="172" spans="1:14" s="3" customFormat="1" ht="10.5" customHeight="1">
      <c r="A172" s="4"/>
      <c r="B172" s="33"/>
      <c r="C172" s="33"/>
      <c r="D172" s="33"/>
      <c r="E172" s="33"/>
      <c r="F172" s="33"/>
      <c r="G172" s="33"/>
      <c r="H172" s="33"/>
      <c r="I172" s="33"/>
      <c r="J172" s="33"/>
      <c r="K172" s="33"/>
      <c r="L172" s="33"/>
      <c r="M172" s="33"/>
      <c r="N172" s="33"/>
    </row>
    <row r="173" spans="1:14" s="3" customFormat="1" ht="10.5" customHeight="1">
      <c r="A173" s="4"/>
      <c r="B173" s="33"/>
      <c r="C173" s="33"/>
      <c r="D173" s="33"/>
      <c r="E173" s="33"/>
      <c r="F173" s="33"/>
      <c r="G173" s="33"/>
      <c r="H173" s="33"/>
      <c r="I173" s="33"/>
      <c r="J173" s="33"/>
      <c r="K173" s="33"/>
      <c r="L173" s="33"/>
      <c r="M173" s="33"/>
      <c r="N173" s="33"/>
    </row>
    <row r="174" spans="1:14" s="3" customFormat="1" ht="10.5" customHeight="1">
      <c r="A174" s="4"/>
      <c r="B174" s="33"/>
      <c r="C174" s="33"/>
      <c r="D174" s="33"/>
      <c r="E174" s="33"/>
      <c r="F174" s="33"/>
      <c r="G174" s="33"/>
      <c r="H174" s="33"/>
      <c r="I174" s="33"/>
      <c r="J174" s="33"/>
      <c r="K174" s="33"/>
      <c r="L174" s="33"/>
      <c r="M174" s="33"/>
      <c r="N174" s="33"/>
    </row>
    <row r="175" spans="1:14" s="3" customFormat="1" ht="10.5" customHeight="1">
      <c r="A175" s="4"/>
      <c r="B175" s="33"/>
      <c r="C175" s="33"/>
      <c r="D175" s="33"/>
      <c r="E175" s="33"/>
      <c r="F175" s="33"/>
      <c r="G175" s="33"/>
      <c r="H175" s="33"/>
      <c r="I175" s="33"/>
      <c r="J175" s="33"/>
      <c r="K175" s="33"/>
      <c r="L175" s="33"/>
      <c r="M175" s="33"/>
      <c r="N175" s="33"/>
    </row>
    <row r="176" spans="1:14" s="3" customFormat="1" ht="10.5" customHeight="1">
      <c r="A176" s="4"/>
      <c r="B176" s="33"/>
      <c r="C176" s="33"/>
      <c r="D176" s="33"/>
      <c r="E176" s="33"/>
      <c r="F176" s="33"/>
      <c r="G176" s="33"/>
      <c r="H176" s="33"/>
      <c r="I176" s="33"/>
      <c r="J176" s="33"/>
      <c r="K176" s="33"/>
      <c r="L176" s="33"/>
      <c r="M176" s="33"/>
      <c r="N176" s="33"/>
    </row>
    <row r="177" spans="1:14" s="3" customFormat="1" ht="10.5" customHeight="1">
      <c r="A177" s="4"/>
      <c r="B177" s="33"/>
      <c r="C177" s="33"/>
      <c r="D177" s="33"/>
      <c r="E177" s="33"/>
      <c r="F177" s="33"/>
      <c r="G177" s="33"/>
      <c r="H177" s="33"/>
      <c r="I177" s="33"/>
      <c r="J177" s="33"/>
      <c r="K177" s="33"/>
      <c r="L177" s="33"/>
      <c r="M177" s="33"/>
      <c r="N177" s="33"/>
    </row>
    <row r="178" spans="1:14" s="3" customFormat="1" ht="10.5" customHeight="1">
      <c r="A178" s="4"/>
      <c r="B178" s="33"/>
      <c r="C178" s="33"/>
      <c r="D178" s="33"/>
      <c r="E178" s="33"/>
      <c r="F178" s="33"/>
      <c r="G178" s="33"/>
      <c r="H178" s="33"/>
      <c r="I178" s="33"/>
      <c r="J178" s="33"/>
      <c r="K178" s="33"/>
      <c r="L178" s="33"/>
      <c r="M178" s="33"/>
      <c r="N178" s="33"/>
    </row>
    <row r="179" spans="1:14" s="3" customFormat="1" ht="10.5" customHeight="1">
      <c r="A179" s="4"/>
      <c r="B179" s="33"/>
      <c r="C179" s="33"/>
      <c r="D179" s="33"/>
      <c r="E179" s="33"/>
      <c r="F179" s="33"/>
      <c r="G179" s="33"/>
      <c r="H179" s="33"/>
      <c r="I179" s="33"/>
      <c r="J179" s="33"/>
      <c r="K179" s="33"/>
      <c r="L179" s="33"/>
      <c r="M179" s="33"/>
      <c r="N179" s="33"/>
    </row>
    <row r="180" spans="1:14" s="3" customFormat="1" ht="10.5" customHeight="1">
      <c r="A180" s="4"/>
      <c r="B180" s="33"/>
      <c r="C180" s="33"/>
      <c r="D180" s="33"/>
      <c r="E180" s="33"/>
      <c r="F180" s="33"/>
      <c r="G180" s="33"/>
      <c r="H180" s="33"/>
      <c r="I180" s="33"/>
      <c r="J180" s="33"/>
      <c r="K180" s="33"/>
      <c r="L180" s="33"/>
      <c r="M180" s="33"/>
      <c r="N180" s="33"/>
    </row>
    <row r="181" spans="1:14" s="3" customFormat="1" ht="10.5" customHeight="1">
      <c r="A181" s="4"/>
      <c r="B181" s="33"/>
      <c r="C181" s="33"/>
      <c r="D181" s="33"/>
      <c r="E181" s="33"/>
      <c r="F181" s="33"/>
      <c r="G181" s="33"/>
      <c r="H181" s="33"/>
      <c r="I181" s="33"/>
      <c r="J181" s="33"/>
      <c r="K181" s="33"/>
      <c r="L181" s="33"/>
      <c r="M181" s="33"/>
      <c r="N181" s="33"/>
    </row>
    <row r="182" spans="1:14" s="3" customFormat="1" ht="10.5" customHeight="1">
      <c r="A182" s="4"/>
      <c r="B182" s="33"/>
      <c r="C182" s="33"/>
      <c r="D182" s="33"/>
      <c r="E182" s="33"/>
      <c r="F182" s="33"/>
      <c r="G182" s="33"/>
      <c r="H182" s="33"/>
      <c r="I182" s="33"/>
      <c r="J182" s="33"/>
      <c r="K182" s="33"/>
      <c r="L182" s="33"/>
      <c r="M182" s="33"/>
      <c r="N182" s="33"/>
    </row>
    <row r="183" spans="1:14" s="3" customFormat="1" ht="10.5" customHeight="1">
      <c r="A183" s="4"/>
      <c r="B183" s="33"/>
      <c r="C183" s="33"/>
      <c r="D183" s="33"/>
      <c r="E183" s="33"/>
      <c r="F183" s="33"/>
      <c r="G183" s="33"/>
      <c r="H183" s="33"/>
      <c r="I183" s="33"/>
      <c r="J183" s="33"/>
      <c r="K183" s="33"/>
      <c r="L183" s="33"/>
      <c r="M183" s="33"/>
      <c r="N183" s="33"/>
    </row>
    <row r="184" spans="1:14" s="3" customFormat="1" ht="10.5" customHeight="1">
      <c r="A184" s="4"/>
      <c r="B184" s="33"/>
      <c r="C184" s="33"/>
      <c r="D184" s="33"/>
      <c r="E184" s="33"/>
      <c r="F184" s="33"/>
      <c r="G184" s="33"/>
      <c r="H184" s="33"/>
      <c r="I184" s="33"/>
      <c r="J184" s="33"/>
      <c r="K184" s="33"/>
      <c r="L184" s="33"/>
      <c r="M184" s="33"/>
      <c r="N184" s="33"/>
    </row>
    <row r="185" spans="1:14" s="3" customFormat="1" ht="10.5" customHeight="1">
      <c r="A185" s="4"/>
      <c r="B185" s="33"/>
      <c r="C185" s="33"/>
      <c r="D185" s="33"/>
      <c r="E185" s="33"/>
      <c r="F185" s="33"/>
      <c r="G185" s="33"/>
      <c r="H185" s="33"/>
      <c r="I185" s="33"/>
      <c r="J185" s="33"/>
      <c r="K185" s="33"/>
      <c r="L185" s="33"/>
      <c r="M185" s="33"/>
      <c r="N185" s="33"/>
    </row>
    <row r="186" spans="1:14" s="3" customFormat="1" ht="10.5" customHeight="1">
      <c r="A186" s="4"/>
      <c r="B186" s="33"/>
      <c r="C186" s="33"/>
      <c r="D186" s="33"/>
      <c r="E186" s="33"/>
      <c r="F186" s="33"/>
      <c r="G186" s="33"/>
      <c r="H186" s="33"/>
      <c r="I186" s="33"/>
      <c r="J186" s="33"/>
      <c r="K186" s="33"/>
      <c r="L186" s="33"/>
      <c r="M186" s="33"/>
      <c r="N186" s="33"/>
    </row>
    <row r="187" spans="1:14" s="3" customFormat="1" ht="10.5" customHeight="1">
      <c r="A187" s="4"/>
      <c r="B187" s="33"/>
      <c r="C187" s="33"/>
      <c r="D187" s="33"/>
      <c r="E187" s="33"/>
      <c r="F187" s="33"/>
      <c r="G187" s="33"/>
      <c r="H187" s="33"/>
      <c r="I187" s="33"/>
      <c r="J187" s="33"/>
      <c r="K187" s="33"/>
      <c r="L187" s="33"/>
      <c r="M187" s="33"/>
      <c r="N187" s="33"/>
    </row>
    <row r="188" spans="1:14" s="3" customFormat="1" ht="10.5" customHeight="1">
      <c r="A188" s="4"/>
      <c r="B188" s="33"/>
      <c r="C188" s="33"/>
      <c r="D188" s="33"/>
      <c r="E188" s="33"/>
      <c r="F188" s="33"/>
      <c r="G188" s="33"/>
      <c r="H188" s="33"/>
      <c r="I188" s="33"/>
      <c r="J188" s="33"/>
      <c r="K188" s="33"/>
      <c r="L188" s="33"/>
      <c r="M188" s="33"/>
      <c r="N188" s="33"/>
    </row>
    <row r="189" spans="1:14" s="3" customFormat="1" ht="10.5" customHeight="1">
      <c r="A189" s="4"/>
      <c r="B189" s="33"/>
      <c r="C189" s="33"/>
      <c r="D189" s="33"/>
      <c r="E189" s="33"/>
      <c r="F189" s="33"/>
      <c r="G189" s="33"/>
      <c r="H189" s="33"/>
      <c r="I189" s="33"/>
      <c r="J189" s="33"/>
      <c r="K189" s="33"/>
      <c r="L189" s="33"/>
      <c r="M189" s="33"/>
      <c r="N189" s="33"/>
    </row>
    <row r="190" spans="1:14" s="3" customFormat="1" ht="10.5" customHeight="1">
      <c r="A190" s="4"/>
      <c r="B190" s="33"/>
      <c r="C190" s="33"/>
      <c r="D190" s="33"/>
      <c r="E190" s="33"/>
      <c r="F190" s="33"/>
      <c r="G190" s="33"/>
      <c r="H190" s="33"/>
      <c r="I190" s="33"/>
      <c r="J190" s="33"/>
      <c r="K190" s="33"/>
      <c r="L190" s="33"/>
      <c r="M190" s="33"/>
      <c r="N190" s="33"/>
    </row>
    <row r="191" spans="1:14" s="3" customFormat="1" ht="10.5" customHeight="1">
      <c r="A191" s="4"/>
      <c r="B191" s="33"/>
      <c r="C191" s="33"/>
      <c r="D191" s="33"/>
      <c r="E191" s="33"/>
      <c r="F191" s="33"/>
      <c r="G191" s="33"/>
      <c r="H191" s="33"/>
      <c r="I191" s="33"/>
      <c r="J191" s="33"/>
      <c r="K191" s="33"/>
      <c r="L191" s="33"/>
      <c r="M191" s="33"/>
      <c r="N191" s="33"/>
    </row>
    <row r="192" spans="1:14" s="3" customFormat="1" ht="10.5" customHeight="1">
      <c r="A192" s="4"/>
      <c r="B192" s="33"/>
      <c r="C192" s="33"/>
      <c r="D192" s="33"/>
      <c r="E192" s="33"/>
      <c r="F192" s="33"/>
      <c r="G192" s="33"/>
      <c r="H192" s="33"/>
      <c r="I192" s="33"/>
      <c r="J192" s="33"/>
      <c r="K192" s="33"/>
      <c r="L192" s="33"/>
      <c r="M192" s="33"/>
      <c r="N192" s="33"/>
    </row>
    <row r="193" spans="1:14" s="3" customFormat="1" ht="10.5" customHeight="1">
      <c r="A193" s="4"/>
      <c r="B193" s="33"/>
      <c r="C193" s="33"/>
      <c r="D193" s="33"/>
      <c r="E193" s="33"/>
      <c r="F193" s="33"/>
      <c r="G193" s="33"/>
      <c r="H193" s="33"/>
      <c r="I193" s="33"/>
      <c r="J193" s="33"/>
      <c r="K193" s="33"/>
      <c r="L193" s="33"/>
      <c r="M193" s="33"/>
      <c r="N193" s="33"/>
    </row>
    <row r="194" spans="1:14" s="3" customFormat="1" ht="10.5" customHeight="1">
      <c r="A194" s="4"/>
      <c r="B194" s="33"/>
      <c r="C194" s="33"/>
      <c r="D194" s="33"/>
      <c r="E194" s="33"/>
      <c r="F194" s="33"/>
      <c r="G194" s="33"/>
      <c r="H194" s="33"/>
      <c r="I194" s="33"/>
      <c r="J194" s="33"/>
      <c r="K194" s="33"/>
      <c r="L194" s="33"/>
      <c r="M194" s="33"/>
      <c r="N194" s="33"/>
    </row>
    <row r="195" spans="1:14" s="3" customFormat="1" ht="10.5" customHeight="1">
      <c r="A195" s="4"/>
      <c r="B195" s="33"/>
      <c r="C195" s="33"/>
      <c r="D195" s="33"/>
      <c r="E195" s="33"/>
      <c r="F195" s="33"/>
      <c r="G195" s="33"/>
      <c r="H195" s="33"/>
      <c r="I195" s="33"/>
      <c r="J195" s="33"/>
      <c r="K195" s="33"/>
      <c r="L195" s="33"/>
      <c r="M195" s="33"/>
      <c r="N195" s="33"/>
    </row>
    <row r="196" spans="1:14" s="3" customFormat="1" ht="10.5" customHeight="1">
      <c r="A196" s="4"/>
      <c r="B196" s="33"/>
      <c r="C196" s="33"/>
      <c r="D196" s="33"/>
      <c r="E196" s="33"/>
      <c r="F196" s="33"/>
      <c r="G196" s="33"/>
      <c r="H196" s="33"/>
      <c r="I196" s="33"/>
      <c r="J196" s="33"/>
      <c r="K196" s="33"/>
      <c r="L196" s="33"/>
      <c r="M196" s="33"/>
      <c r="N196" s="33"/>
    </row>
    <row r="197" spans="1:14" s="3" customFormat="1" ht="10.5" customHeight="1">
      <c r="A197" s="4"/>
      <c r="B197" s="33"/>
      <c r="C197" s="33"/>
      <c r="D197" s="33"/>
      <c r="E197" s="33"/>
      <c r="F197" s="33"/>
      <c r="G197" s="33"/>
      <c r="H197" s="33"/>
      <c r="I197" s="33"/>
      <c r="J197" s="33"/>
      <c r="K197" s="33"/>
      <c r="L197" s="33"/>
      <c r="M197" s="33"/>
      <c r="N197" s="33"/>
    </row>
    <row r="198" spans="1:14" s="3" customFormat="1" ht="10.5" customHeight="1">
      <c r="A198" s="4"/>
      <c r="B198" s="33"/>
      <c r="C198" s="33"/>
      <c r="D198" s="33"/>
      <c r="E198" s="33"/>
      <c r="F198" s="33"/>
      <c r="G198" s="33"/>
      <c r="H198" s="33"/>
      <c r="I198" s="33"/>
      <c r="J198" s="33"/>
      <c r="K198" s="33"/>
      <c r="L198" s="33"/>
      <c r="M198" s="33"/>
      <c r="N198" s="33"/>
    </row>
    <row r="199" spans="1:14" s="3" customFormat="1" ht="10.5" customHeight="1">
      <c r="A199" s="4"/>
      <c r="B199" s="33"/>
      <c r="C199" s="33"/>
      <c r="D199" s="33"/>
      <c r="E199" s="33"/>
      <c r="F199" s="33"/>
      <c r="G199" s="33"/>
      <c r="H199" s="33"/>
      <c r="I199" s="33"/>
      <c r="J199" s="33"/>
      <c r="K199" s="33"/>
      <c r="L199" s="33"/>
      <c r="M199" s="33"/>
      <c r="N199" s="33"/>
    </row>
    <row r="200" spans="1:14" s="3" customFormat="1" ht="10.5" customHeight="1">
      <c r="A200" s="4"/>
      <c r="B200" s="33"/>
      <c r="C200" s="33"/>
      <c r="D200" s="33"/>
      <c r="E200" s="33"/>
      <c r="F200" s="33"/>
      <c r="G200" s="33"/>
      <c r="H200" s="33"/>
      <c r="I200" s="33"/>
      <c r="J200" s="33"/>
      <c r="K200" s="33"/>
      <c r="L200" s="33"/>
      <c r="M200" s="33"/>
      <c r="N200" s="33"/>
    </row>
    <row r="201" spans="1:14" s="3" customFormat="1" ht="10.5" customHeight="1">
      <c r="A201" s="4"/>
      <c r="B201" s="33"/>
      <c r="C201" s="33"/>
      <c r="D201" s="33"/>
      <c r="E201" s="33"/>
      <c r="F201" s="33"/>
      <c r="G201" s="33"/>
      <c r="H201" s="33"/>
      <c r="I201" s="33"/>
      <c r="J201" s="33"/>
      <c r="K201" s="33"/>
      <c r="L201" s="33"/>
      <c r="M201" s="33"/>
      <c r="N201" s="33"/>
    </row>
    <row r="202" spans="1:14" s="3" customFormat="1" ht="10.5" customHeight="1">
      <c r="A202" s="4"/>
      <c r="B202" s="33"/>
      <c r="C202" s="33"/>
      <c r="D202" s="33"/>
      <c r="E202" s="33"/>
      <c r="F202" s="33"/>
      <c r="G202" s="33"/>
      <c r="H202" s="33"/>
      <c r="I202" s="33"/>
      <c r="J202" s="33"/>
      <c r="K202" s="33"/>
      <c r="L202" s="33"/>
      <c r="M202" s="33"/>
      <c r="N202" s="33"/>
    </row>
    <row r="203" spans="1:14" s="3" customFormat="1" ht="10.5" customHeight="1">
      <c r="A203" s="4"/>
      <c r="B203" s="33"/>
      <c r="C203" s="33"/>
      <c r="D203" s="33"/>
      <c r="E203" s="33"/>
      <c r="F203" s="33"/>
      <c r="G203" s="33"/>
      <c r="H203" s="33"/>
      <c r="I203" s="33"/>
      <c r="J203" s="33"/>
      <c r="K203" s="33"/>
      <c r="L203" s="33"/>
      <c r="M203" s="33"/>
      <c r="N203" s="33"/>
    </row>
    <row r="204" spans="1:14" s="3" customFormat="1" ht="10.5" customHeight="1">
      <c r="A204" s="4"/>
      <c r="B204" s="33"/>
      <c r="C204" s="33"/>
      <c r="D204" s="33"/>
      <c r="E204" s="33"/>
      <c r="F204" s="33"/>
      <c r="G204" s="33"/>
      <c r="H204" s="33"/>
      <c r="I204" s="33"/>
      <c r="J204" s="33"/>
      <c r="K204" s="33"/>
      <c r="L204" s="33"/>
      <c r="M204" s="33"/>
      <c r="N204" s="33"/>
    </row>
    <row r="205" spans="1:14" s="3" customFormat="1" ht="10.5" customHeight="1">
      <c r="A205" s="4"/>
      <c r="B205" s="33"/>
      <c r="C205" s="33"/>
      <c r="D205" s="33"/>
      <c r="E205" s="33"/>
      <c r="F205" s="33"/>
      <c r="G205" s="33"/>
      <c r="H205" s="33"/>
      <c r="I205" s="33"/>
      <c r="J205" s="33"/>
      <c r="K205" s="33"/>
      <c r="L205" s="33"/>
      <c r="M205" s="33"/>
      <c r="N205" s="33"/>
    </row>
    <row r="206" spans="1:14" s="3" customFormat="1" ht="10.5" customHeight="1">
      <c r="A206" s="4"/>
      <c r="B206" s="33"/>
      <c r="C206" s="33"/>
      <c r="D206" s="33"/>
      <c r="E206" s="33"/>
      <c r="F206" s="33"/>
      <c r="G206" s="33"/>
      <c r="H206" s="33"/>
      <c r="I206" s="33"/>
      <c r="J206" s="33"/>
      <c r="K206" s="33"/>
      <c r="L206" s="33"/>
      <c r="M206" s="33"/>
      <c r="N206" s="33"/>
    </row>
    <row r="207" spans="1:14" s="3" customFormat="1" ht="10.5" customHeight="1">
      <c r="A207" s="4"/>
      <c r="B207" s="33"/>
      <c r="C207" s="33"/>
      <c r="D207" s="33"/>
      <c r="E207" s="33"/>
      <c r="F207" s="33"/>
      <c r="G207" s="33"/>
      <c r="H207" s="33"/>
      <c r="I207" s="33"/>
      <c r="J207" s="33"/>
      <c r="K207" s="33"/>
      <c r="L207" s="33"/>
      <c r="M207" s="33"/>
      <c r="N207" s="33"/>
    </row>
    <row r="208" spans="1:14" s="3" customFormat="1" ht="10.5" customHeight="1">
      <c r="A208" s="4"/>
      <c r="B208" s="33"/>
      <c r="C208" s="33"/>
      <c r="D208" s="33"/>
      <c r="E208" s="33"/>
      <c r="F208" s="33"/>
      <c r="G208" s="33"/>
      <c r="H208" s="33"/>
      <c r="I208" s="33"/>
      <c r="J208" s="33"/>
      <c r="K208" s="33"/>
      <c r="L208" s="33"/>
      <c r="M208" s="33"/>
      <c r="N208" s="33"/>
    </row>
    <row r="209" spans="1:14" s="3" customFormat="1" ht="10.5" customHeight="1">
      <c r="A209" s="4"/>
      <c r="B209" s="33"/>
      <c r="C209" s="33"/>
      <c r="D209" s="33"/>
      <c r="E209" s="33"/>
      <c r="F209" s="33"/>
      <c r="G209" s="33"/>
      <c r="H209" s="33"/>
      <c r="I209" s="33"/>
      <c r="J209" s="33"/>
      <c r="K209" s="33"/>
      <c r="L209" s="33"/>
      <c r="M209" s="33"/>
      <c r="N209" s="33"/>
    </row>
    <row r="210" spans="1:14" s="3" customFormat="1" ht="10.5" customHeight="1">
      <c r="A210" s="4"/>
      <c r="B210" s="33"/>
      <c r="C210" s="33"/>
      <c r="D210" s="33"/>
      <c r="E210" s="33"/>
      <c r="F210" s="33"/>
      <c r="G210" s="33"/>
      <c r="H210" s="33"/>
      <c r="I210" s="33"/>
      <c r="J210" s="33"/>
      <c r="K210" s="33"/>
      <c r="L210" s="33"/>
      <c r="M210" s="33"/>
      <c r="N210" s="33"/>
    </row>
    <row r="211" spans="1:14" s="3" customFormat="1" ht="10.5" customHeight="1">
      <c r="A211" s="4"/>
      <c r="B211" s="33"/>
      <c r="C211" s="33"/>
      <c r="D211" s="33"/>
      <c r="E211" s="33"/>
      <c r="F211" s="33"/>
      <c r="G211" s="33"/>
      <c r="H211" s="33"/>
      <c r="I211" s="33"/>
      <c r="J211" s="33"/>
      <c r="K211" s="33"/>
      <c r="L211" s="33"/>
      <c r="M211" s="33"/>
      <c r="N211" s="33"/>
    </row>
    <row r="212" spans="1:14" s="3" customFormat="1" ht="10.5" customHeight="1">
      <c r="A212" s="4"/>
      <c r="B212" s="33"/>
      <c r="C212" s="33"/>
      <c r="D212" s="33"/>
      <c r="E212" s="33"/>
      <c r="F212" s="33"/>
      <c r="G212" s="33"/>
      <c r="H212" s="33"/>
      <c r="I212" s="33"/>
      <c r="J212" s="33"/>
      <c r="K212" s="33"/>
      <c r="L212" s="33"/>
      <c r="M212" s="33"/>
      <c r="N212" s="33"/>
    </row>
    <row r="213" spans="1:14" s="3" customFormat="1" ht="10.5" customHeight="1">
      <c r="A213" s="4"/>
      <c r="B213" s="33"/>
      <c r="C213" s="33"/>
      <c r="D213" s="33"/>
      <c r="E213" s="33"/>
      <c r="F213" s="33"/>
      <c r="G213" s="33"/>
      <c r="H213" s="33"/>
      <c r="I213" s="33"/>
      <c r="J213" s="33"/>
      <c r="K213" s="33"/>
      <c r="L213" s="33"/>
      <c r="M213" s="33"/>
      <c r="N213" s="33"/>
    </row>
    <row r="214" spans="1:14" s="3" customFormat="1" ht="10.5" customHeight="1">
      <c r="A214" s="4"/>
      <c r="B214" s="33"/>
      <c r="C214" s="33"/>
      <c r="D214" s="33"/>
      <c r="E214" s="33"/>
      <c r="F214" s="33"/>
      <c r="G214" s="33"/>
      <c r="H214" s="33"/>
      <c r="I214" s="33"/>
      <c r="J214" s="33"/>
      <c r="K214" s="33"/>
      <c r="L214" s="33"/>
      <c r="M214" s="33"/>
      <c r="N214" s="33"/>
    </row>
    <row r="215" spans="1:14" s="3" customFormat="1" ht="10.5" customHeight="1">
      <c r="A215" s="4"/>
      <c r="B215" s="33"/>
      <c r="C215" s="33"/>
      <c r="D215" s="33"/>
      <c r="E215" s="33"/>
      <c r="F215" s="33"/>
      <c r="G215" s="33"/>
      <c r="H215" s="33"/>
      <c r="I215" s="33"/>
      <c r="J215" s="33"/>
      <c r="K215" s="33"/>
      <c r="L215" s="33"/>
      <c r="M215" s="33"/>
      <c r="N215" s="33"/>
    </row>
    <row r="216" spans="1:14" s="3" customFormat="1" ht="10.5" customHeight="1">
      <c r="A216" s="4"/>
      <c r="B216" s="33"/>
      <c r="C216" s="33"/>
      <c r="D216" s="33"/>
      <c r="E216" s="33"/>
      <c r="F216" s="33"/>
      <c r="G216" s="33"/>
      <c r="H216" s="33"/>
      <c r="I216" s="33"/>
      <c r="J216" s="33"/>
      <c r="K216" s="33"/>
      <c r="L216" s="33"/>
      <c r="M216" s="33"/>
      <c r="N216" s="33"/>
    </row>
    <row r="217" spans="1:14" s="3" customFormat="1" ht="10.5" customHeight="1">
      <c r="A217" s="4"/>
      <c r="B217" s="33"/>
      <c r="C217" s="33"/>
      <c r="D217" s="33"/>
      <c r="E217" s="33"/>
      <c r="F217" s="33"/>
      <c r="G217" s="33"/>
      <c r="H217" s="33"/>
      <c r="I217" s="33"/>
      <c r="J217" s="33"/>
      <c r="K217" s="33"/>
      <c r="L217" s="33"/>
      <c r="M217" s="33"/>
      <c r="N217" s="33"/>
    </row>
    <row r="218" spans="1:14" s="3" customFormat="1" ht="10.5" customHeight="1">
      <c r="A218" s="4"/>
      <c r="B218" s="33"/>
      <c r="C218" s="33"/>
      <c r="D218" s="33"/>
      <c r="E218" s="33"/>
      <c r="F218" s="33"/>
      <c r="G218" s="33"/>
      <c r="H218" s="33"/>
      <c r="I218" s="33"/>
      <c r="J218" s="33"/>
      <c r="K218" s="33"/>
      <c r="L218" s="33"/>
      <c r="M218" s="33"/>
      <c r="N218" s="33"/>
    </row>
    <row r="219" spans="1:14" s="3" customFormat="1" ht="10.5" customHeight="1">
      <c r="A219" s="4"/>
      <c r="B219" s="33"/>
      <c r="C219" s="33"/>
      <c r="D219" s="33"/>
      <c r="E219" s="33"/>
      <c r="F219" s="33"/>
      <c r="G219" s="33"/>
      <c r="H219" s="33"/>
      <c r="I219" s="33"/>
      <c r="J219" s="33"/>
      <c r="K219" s="33"/>
      <c r="L219" s="33"/>
      <c r="M219" s="33"/>
      <c r="N219" s="33"/>
    </row>
    <row r="220" spans="1:14" s="3" customFormat="1" ht="10.5" customHeight="1">
      <c r="A220" s="4"/>
      <c r="B220" s="33"/>
      <c r="C220" s="33"/>
      <c r="D220" s="33"/>
      <c r="E220" s="33"/>
      <c r="F220" s="33"/>
      <c r="G220" s="33"/>
      <c r="H220" s="33"/>
      <c r="I220" s="33"/>
      <c r="J220" s="33"/>
      <c r="K220" s="33"/>
      <c r="L220" s="33"/>
      <c r="M220" s="33"/>
      <c r="N220" s="33"/>
    </row>
    <row r="221" spans="1:14" s="3" customFormat="1" ht="10.5" customHeight="1">
      <c r="A221" s="4"/>
      <c r="B221" s="33"/>
      <c r="C221" s="33"/>
      <c r="D221" s="33"/>
      <c r="E221" s="33"/>
      <c r="F221" s="33"/>
      <c r="G221" s="33"/>
      <c r="H221" s="33"/>
      <c r="I221" s="33"/>
      <c r="J221" s="33"/>
      <c r="K221" s="33"/>
      <c r="L221" s="33"/>
      <c r="M221" s="33"/>
      <c r="N221" s="33"/>
    </row>
    <row r="222" spans="1:14" s="3" customFormat="1" ht="10.5" customHeight="1">
      <c r="A222" s="4"/>
      <c r="B222" s="33"/>
      <c r="C222" s="33"/>
      <c r="D222" s="33"/>
      <c r="E222" s="33"/>
      <c r="F222" s="33"/>
      <c r="G222" s="33"/>
      <c r="H222" s="33"/>
      <c r="I222" s="33"/>
      <c r="J222" s="33"/>
      <c r="K222" s="33"/>
      <c r="L222" s="33"/>
      <c r="M222" s="33"/>
      <c r="N222" s="33"/>
    </row>
    <row r="223" spans="1:14" s="3" customFormat="1" ht="10.5" customHeight="1">
      <c r="A223" s="4"/>
      <c r="B223" s="33"/>
      <c r="C223" s="33"/>
      <c r="D223" s="33"/>
      <c r="E223" s="33"/>
      <c r="F223" s="33"/>
      <c r="G223" s="33"/>
      <c r="H223" s="33"/>
      <c r="I223" s="33"/>
      <c r="J223" s="33"/>
      <c r="K223" s="33"/>
      <c r="L223" s="33"/>
      <c r="M223" s="33"/>
      <c r="N223" s="33"/>
    </row>
    <row r="224" spans="1:14" s="3" customFormat="1" ht="10.5" customHeight="1">
      <c r="A224" s="4"/>
      <c r="B224" s="33"/>
      <c r="C224" s="33"/>
      <c r="D224" s="33"/>
      <c r="E224" s="33"/>
      <c r="F224" s="33"/>
      <c r="G224" s="33"/>
      <c r="H224" s="33"/>
      <c r="I224" s="33"/>
      <c r="J224" s="33"/>
      <c r="K224" s="33"/>
      <c r="L224" s="33"/>
      <c r="M224" s="33"/>
      <c r="N224" s="33"/>
    </row>
    <row r="225" spans="1:14" s="3" customFormat="1" ht="10.5" customHeight="1">
      <c r="A225" s="4"/>
      <c r="B225" s="33"/>
      <c r="C225" s="33"/>
      <c r="D225" s="33"/>
      <c r="E225" s="33"/>
      <c r="F225" s="33"/>
      <c r="G225" s="33"/>
      <c r="H225" s="33"/>
      <c r="I225" s="33"/>
      <c r="J225" s="33"/>
      <c r="K225" s="33"/>
      <c r="L225" s="33"/>
      <c r="M225" s="33"/>
      <c r="N225" s="33"/>
    </row>
    <row r="226" spans="1:14" s="3" customFormat="1" ht="10.5" customHeight="1">
      <c r="A226" s="4"/>
      <c r="B226" s="33"/>
      <c r="C226" s="33"/>
      <c r="D226" s="33"/>
      <c r="E226" s="33"/>
      <c r="F226" s="33"/>
      <c r="G226" s="33"/>
      <c r="H226" s="33"/>
      <c r="I226" s="33"/>
      <c r="J226" s="33"/>
      <c r="K226" s="33"/>
      <c r="L226" s="33"/>
      <c r="M226" s="33"/>
      <c r="N226" s="33"/>
    </row>
    <row r="227" spans="1:14" s="3" customFormat="1" ht="10.5" customHeight="1">
      <c r="A227" s="4"/>
      <c r="B227" s="33"/>
      <c r="C227" s="33"/>
      <c r="D227" s="33"/>
      <c r="E227" s="33"/>
      <c r="F227" s="33"/>
      <c r="G227" s="33"/>
      <c r="H227" s="33"/>
      <c r="I227" s="33"/>
      <c r="J227" s="33"/>
      <c r="K227" s="33"/>
      <c r="L227" s="33"/>
      <c r="M227" s="33"/>
      <c r="N227" s="33"/>
    </row>
    <row r="228" spans="1:14" s="3" customFormat="1" ht="10.5" customHeight="1">
      <c r="A228" s="4"/>
      <c r="B228" s="33"/>
      <c r="C228" s="33"/>
      <c r="D228" s="33"/>
      <c r="E228" s="33"/>
      <c r="F228" s="33"/>
      <c r="G228" s="33"/>
      <c r="H228" s="33"/>
      <c r="I228" s="33"/>
      <c r="J228" s="33"/>
      <c r="K228" s="33"/>
      <c r="L228" s="33"/>
      <c r="M228" s="33"/>
      <c r="N228" s="33"/>
    </row>
    <row r="229" spans="1:14" s="3" customFormat="1" ht="10.5" customHeight="1">
      <c r="A229" s="4"/>
      <c r="B229" s="33"/>
      <c r="C229" s="33"/>
      <c r="D229" s="33"/>
      <c r="E229" s="33"/>
      <c r="F229" s="33"/>
      <c r="G229" s="33"/>
      <c r="H229" s="33"/>
      <c r="I229" s="33"/>
      <c r="J229" s="33"/>
      <c r="K229" s="33"/>
      <c r="L229" s="33"/>
      <c r="M229" s="33"/>
      <c r="N229" s="33"/>
    </row>
    <row r="230" spans="1:14" s="3" customFormat="1" ht="10.5" customHeight="1">
      <c r="A230" s="4"/>
      <c r="B230" s="33"/>
      <c r="C230" s="33"/>
      <c r="D230" s="33"/>
      <c r="E230" s="33"/>
      <c r="F230" s="33"/>
      <c r="G230" s="33"/>
      <c r="H230" s="33"/>
      <c r="I230" s="33"/>
      <c r="J230" s="33"/>
      <c r="K230" s="33"/>
      <c r="L230" s="33"/>
      <c r="M230" s="33"/>
      <c r="N230" s="33"/>
    </row>
    <row r="231" spans="1:14" s="3" customFormat="1" ht="10.5" customHeight="1">
      <c r="A231" s="4"/>
      <c r="B231" s="33"/>
      <c r="C231" s="33"/>
      <c r="D231" s="33"/>
      <c r="E231" s="33"/>
      <c r="F231" s="33"/>
      <c r="G231" s="33"/>
      <c r="H231" s="33"/>
      <c r="I231" s="33"/>
      <c r="J231" s="33"/>
      <c r="K231" s="33"/>
      <c r="L231" s="33"/>
      <c r="M231" s="33"/>
      <c r="N231" s="33"/>
    </row>
    <row r="232" spans="1:14" s="3" customFormat="1" ht="10.5" customHeight="1">
      <c r="A232" s="4"/>
      <c r="B232" s="33"/>
      <c r="C232" s="33"/>
      <c r="D232" s="33"/>
      <c r="E232" s="33"/>
      <c r="F232" s="33"/>
      <c r="G232" s="33"/>
      <c r="H232" s="33"/>
      <c r="I232" s="33"/>
      <c r="J232" s="33"/>
      <c r="K232" s="33"/>
      <c r="L232" s="33"/>
      <c r="M232" s="33"/>
      <c r="N232" s="33"/>
    </row>
    <row r="233" spans="1:14" s="3" customFormat="1" ht="10.5" customHeight="1">
      <c r="A233" s="4"/>
      <c r="B233" s="33"/>
      <c r="C233" s="33"/>
      <c r="D233" s="33"/>
      <c r="E233" s="33"/>
      <c r="F233" s="33"/>
      <c r="G233" s="33"/>
      <c r="H233" s="33"/>
      <c r="I233" s="33"/>
      <c r="J233" s="33"/>
      <c r="K233" s="33"/>
      <c r="L233" s="33"/>
      <c r="M233" s="33"/>
      <c r="N233" s="33"/>
    </row>
    <row r="234" spans="1:14" s="3" customFormat="1" ht="10.5" customHeight="1">
      <c r="A234" s="4"/>
      <c r="B234" s="33"/>
      <c r="C234" s="33"/>
      <c r="D234" s="33"/>
      <c r="E234" s="33"/>
      <c r="F234" s="33"/>
      <c r="G234" s="33"/>
      <c r="H234" s="33"/>
      <c r="I234" s="33"/>
      <c r="J234" s="33"/>
      <c r="K234" s="33"/>
      <c r="L234" s="33"/>
      <c r="M234" s="33"/>
      <c r="N234" s="33"/>
    </row>
    <row r="235" spans="1:14" s="3" customFormat="1" ht="10.5" customHeight="1">
      <c r="A235" s="4"/>
      <c r="B235" s="33"/>
      <c r="C235" s="33"/>
      <c r="D235" s="33"/>
      <c r="E235" s="33"/>
      <c r="F235" s="33"/>
      <c r="G235" s="33"/>
      <c r="H235" s="33"/>
      <c r="I235" s="33"/>
      <c r="J235" s="33"/>
      <c r="K235" s="33"/>
      <c r="L235" s="33"/>
      <c r="M235" s="33"/>
      <c r="N235" s="33"/>
    </row>
    <row r="236" spans="1:14" s="3" customFormat="1" ht="10.5" customHeight="1">
      <c r="A236" s="4"/>
      <c r="B236" s="33"/>
      <c r="C236" s="33"/>
      <c r="D236" s="33"/>
      <c r="E236" s="33"/>
      <c r="F236" s="33"/>
      <c r="G236" s="33"/>
      <c r="H236" s="33"/>
      <c r="I236" s="33"/>
      <c r="J236" s="33"/>
      <c r="K236" s="33"/>
      <c r="L236" s="33"/>
      <c r="M236" s="33"/>
      <c r="N236" s="33"/>
    </row>
    <row r="237" spans="1:14" s="3" customFormat="1" ht="10.5" customHeight="1">
      <c r="A237" s="4"/>
      <c r="B237" s="33"/>
      <c r="C237" s="33"/>
      <c r="D237" s="33"/>
      <c r="E237" s="33"/>
      <c r="F237" s="33"/>
      <c r="G237" s="33"/>
      <c r="H237" s="33"/>
      <c r="I237" s="33"/>
      <c r="J237" s="33"/>
      <c r="K237" s="33"/>
      <c r="L237" s="33"/>
      <c r="M237" s="33"/>
      <c r="N237" s="33"/>
    </row>
    <row r="238" spans="1:14" s="3" customFormat="1" ht="10.5" customHeight="1">
      <c r="A238" s="4"/>
      <c r="B238" s="33"/>
      <c r="C238" s="33"/>
      <c r="D238" s="33"/>
      <c r="E238" s="33"/>
      <c r="F238" s="33"/>
      <c r="G238" s="33"/>
      <c r="H238" s="33"/>
      <c r="I238" s="33"/>
      <c r="J238" s="33"/>
      <c r="K238" s="33"/>
      <c r="L238" s="33"/>
      <c r="M238" s="33"/>
      <c r="N238" s="33"/>
    </row>
    <row r="239" spans="1:14" s="3" customFormat="1" ht="10.5" customHeight="1">
      <c r="A239" s="4"/>
      <c r="B239" s="33"/>
      <c r="C239" s="33"/>
      <c r="D239" s="33"/>
      <c r="E239" s="33"/>
      <c r="F239" s="33"/>
      <c r="G239" s="33"/>
      <c r="H239" s="33"/>
      <c r="I239" s="33"/>
      <c r="J239" s="33"/>
      <c r="K239" s="33"/>
      <c r="L239" s="33"/>
      <c r="M239" s="33"/>
      <c r="N239" s="33"/>
    </row>
    <row r="240" spans="1:14" s="3" customFormat="1" ht="10.5" customHeight="1">
      <c r="A240" s="4"/>
      <c r="B240" s="33"/>
      <c r="C240" s="33"/>
      <c r="D240" s="33"/>
      <c r="E240" s="33"/>
      <c r="F240" s="33"/>
      <c r="G240" s="33"/>
      <c r="H240" s="33"/>
      <c r="I240" s="33"/>
      <c r="J240" s="33"/>
      <c r="K240" s="33"/>
      <c r="L240" s="33"/>
      <c r="M240" s="33"/>
      <c r="N240" s="33"/>
    </row>
    <row r="241" spans="1:14" s="3" customFormat="1" ht="10.5" customHeight="1">
      <c r="A241" s="4"/>
      <c r="B241" s="33"/>
      <c r="C241" s="33"/>
      <c r="D241" s="33"/>
      <c r="E241" s="33"/>
      <c r="F241" s="33"/>
      <c r="G241" s="33"/>
      <c r="H241" s="33"/>
      <c r="I241" s="33"/>
      <c r="J241" s="33"/>
      <c r="K241" s="33"/>
      <c r="L241" s="33"/>
      <c r="M241" s="33"/>
      <c r="N241" s="33"/>
    </row>
    <row r="242" spans="1:14" s="3" customFormat="1" ht="10.5" customHeight="1">
      <c r="A242" s="4"/>
      <c r="B242" s="33"/>
      <c r="C242" s="33"/>
      <c r="D242" s="33"/>
      <c r="E242" s="33"/>
      <c r="F242" s="33"/>
      <c r="G242" s="33"/>
      <c r="H242" s="33"/>
      <c r="I242" s="33"/>
      <c r="J242" s="33"/>
      <c r="K242" s="33"/>
      <c r="L242" s="33"/>
      <c r="M242" s="33"/>
      <c r="N242" s="33"/>
    </row>
    <row r="243" spans="1:14" s="3" customFormat="1" ht="10.5" customHeight="1">
      <c r="A243" s="4"/>
      <c r="B243" s="33"/>
      <c r="C243" s="33"/>
      <c r="D243" s="33"/>
      <c r="E243" s="33"/>
      <c r="F243" s="33"/>
      <c r="G243" s="33"/>
      <c r="H243" s="33"/>
      <c r="I243" s="33"/>
      <c r="J243" s="33"/>
      <c r="K243" s="33"/>
      <c r="L243" s="33"/>
      <c r="M243" s="33"/>
      <c r="N243" s="33"/>
    </row>
    <row r="244" spans="1:14" s="3" customFormat="1" ht="10.5" customHeight="1">
      <c r="A244" s="4"/>
      <c r="B244" s="33"/>
      <c r="C244" s="33"/>
      <c r="D244" s="33"/>
      <c r="E244" s="33"/>
      <c r="F244" s="33"/>
      <c r="G244" s="33"/>
      <c r="H244" s="33"/>
      <c r="I244" s="33"/>
      <c r="J244" s="33"/>
      <c r="K244" s="33"/>
      <c r="L244" s="33"/>
      <c r="M244" s="33"/>
      <c r="N244" s="33"/>
    </row>
    <row r="245" spans="1:14" s="3" customFormat="1" ht="10.5" customHeight="1">
      <c r="A245" s="4"/>
      <c r="B245" s="33"/>
      <c r="C245" s="33"/>
      <c r="D245" s="33"/>
      <c r="E245" s="33"/>
      <c r="F245" s="33"/>
      <c r="G245" s="33"/>
      <c r="H245" s="33"/>
      <c r="I245" s="33"/>
      <c r="J245" s="33"/>
      <c r="K245" s="33"/>
      <c r="L245" s="33"/>
      <c r="M245" s="33"/>
      <c r="N245" s="33"/>
    </row>
    <row r="246" spans="1:14" s="3" customFormat="1" ht="10.5" customHeight="1">
      <c r="A246" s="4"/>
      <c r="B246" s="33"/>
      <c r="C246" s="33"/>
      <c r="D246" s="33"/>
      <c r="E246" s="33"/>
      <c r="F246" s="33"/>
      <c r="G246" s="33"/>
      <c r="H246" s="33"/>
      <c r="I246" s="33"/>
      <c r="J246" s="33"/>
      <c r="K246" s="33"/>
      <c r="L246" s="33"/>
      <c r="M246" s="33"/>
      <c r="N246" s="33"/>
    </row>
    <row r="247" spans="1:14" s="3" customFormat="1" ht="10.5" customHeight="1">
      <c r="A247" s="4"/>
      <c r="B247" s="33"/>
      <c r="C247" s="33"/>
      <c r="D247" s="33"/>
      <c r="E247" s="33"/>
      <c r="F247" s="33"/>
      <c r="G247" s="33"/>
      <c r="H247" s="33"/>
      <c r="I247" s="33"/>
      <c r="J247" s="33"/>
      <c r="K247" s="33"/>
      <c r="L247" s="33"/>
      <c r="M247" s="33"/>
      <c r="N247" s="33"/>
    </row>
    <row r="248" spans="1:14" s="3" customFormat="1" ht="10.5" customHeight="1">
      <c r="A248" s="4"/>
      <c r="B248" s="33"/>
      <c r="C248" s="33"/>
      <c r="D248" s="33"/>
      <c r="E248" s="33"/>
      <c r="F248" s="33"/>
      <c r="G248" s="33"/>
      <c r="H248" s="33"/>
      <c r="I248" s="33"/>
      <c r="J248" s="33"/>
      <c r="K248" s="33"/>
      <c r="L248" s="33"/>
      <c r="M248" s="33"/>
      <c r="N248" s="33"/>
    </row>
    <row r="249" spans="1:14" s="3" customFormat="1" ht="10.5" customHeight="1">
      <c r="A249" s="4"/>
      <c r="B249" s="33"/>
      <c r="C249" s="33"/>
      <c r="D249" s="33"/>
      <c r="E249" s="33"/>
      <c r="F249" s="33"/>
      <c r="G249" s="33"/>
      <c r="H249" s="33"/>
      <c r="I249" s="33"/>
      <c r="J249" s="33"/>
      <c r="K249" s="33"/>
      <c r="L249" s="33"/>
      <c r="M249" s="33"/>
      <c r="N249" s="33"/>
    </row>
    <row r="250" spans="1:14" s="3" customFormat="1" ht="10.5" customHeight="1">
      <c r="A250" s="4"/>
      <c r="B250" s="33"/>
      <c r="C250" s="33"/>
      <c r="D250" s="33"/>
      <c r="E250" s="33"/>
      <c r="F250" s="33"/>
      <c r="G250" s="33"/>
      <c r="H250" s="33"/>
      <c r="I250" s="33"/>
      <c r="J250" s="33"/>
      <c r="K250" s="33"/>
      <c r="L250" s="33"/>
      <c r="M250" s="33"/>
      <c r="N250" s="33"/>
    </row>
    <row r="251" spans="1:14" s="3" customFormat="1" ht="10.5" customHeight="1">
      <c r="A251" s="4"/>
      <c r="B251" s="33"/>
      <c r="C251" s="33"/>
      <c r="D251" s="33"/>
      <c r="E251" s="33"/>
      <c r="F251" s="33"/>
      <c r="G251" s="33"/>
      <c r="H251" s="33"/>
      <c r="I251" s="33"/>
      <c r="J251" s="33"/>
      <c r="K251" s="33"/>
      <c r="L251" s="33"/>
      <c r="M251" s="33"/>
      <c r="N251" s="33"/>
    </row>
    <row r="252" spans="1:14" s="3" customFormat="1" ht="10.5" customHeight="1">
      <c r="A252" s="4"/>
      <c r="B252" s="33"/>
      <c r="C252" s="33"/>
      <c r="D252" s="33"/>
      <c r="E252" s="33"/>
      <c r="F252" s="33"/>
      <c r="G252" s="33"/>
      <c r="H252" s="33"/>
      <c r="I252" s="33"/>
      <c r="J252" s="33"/>
      <c r="K252" s="33"/>
      <c r="L252" s="33"/>
      <c r="M252" s="33"/>
      <c r="N252" s="33"/>
    </row>
    <row r="253" spans="1:14" s="3" customFormat="1" ht="10.5" customHeight="1">
      <c r="A253" s="4"/>
      <c r="B253" s="33"/>
      <c r="C253" s="33"/>
      <c r="D253" s="33"/>
      <c r="E253" s="33"/>
      <c r="F253" s="33"/>
      <c r="G253" s="33"/>
      <c r="H253" s="33"/>
      <c r="I253" s="33"/>
      <c r="J253" s="33"/>
      <c r="K253" s="33"/>
      <c r="L253" s="33"/>
      <c r="M253" s="33"/>
      <c r="N253" s="33"/>
    </row>
    <row r="254" spans="1:14" s="3" customFormat="1" ht="10.5" customHeight="1">
      <c r="A254" s="4"/>
      <c r="B254" s="33"/>
      <c r="C254" s="33"/>
      <c r="D254" s="33"/>
      <c r="E254" s="33"/>
      <c r="F254" s="33"/>
      <c r="G254" s="33"/>
      <c r="H254" s="33"/>
      <c r="I254" s="33"/>
      <c r="J254" s="33"/>
      <c r="K254" s="33"/>
      <c r="L254" s="33"/>
      <c r="M254" s="33"/>
      <c r="N254" s="33"/>
    </row>
    <row r="255" spans="1:14" s="3" customFormat="1" ht="10.5" customHeight="1">
      <c r="A255" s="4"/>
      <c r="B255" s="33"/>
      <c r="C255" s="33"/>
      <c r="D255" s="33"/>
      <c r="E255" s="33"/>
      <c r="F255" s="33"/>
      <c r="G255" s="33"/>
      <c r="H255" s="33"/>
      <c r="I255" s="33"/>
      <c r="J255" s="33"/>
      <c r="K255" s="33"/>
      <c r="L255" s="33"/>
      <c r="M255" s="33"/>
      <c r="N255" s="33"/>
    </row>
    <row r="256" spans="1:14" s="3" customFormat="1" ht="10.5" customHeight="1">
      <c r="A256" s="4"/>
      <c r="B256" s="33"/>
      <c r="C256" s="33"/>
      <c r="D256" s="33"/>
      <c r="E256" s="33"/>
      <c r="F256" s="33"/>
      <c r="G256" s="33"/>
      <c r="H256" s="33"/>
      <c r="I256" s="33"/>
      <c r="J256" s="33"/>
      <c r="K256" s="33"/>
      <c r="L256" s="33"/>
      <c r="M256" s="33"/>
      <c r="N256" s="33"/>
    </row>
    <row r="257" spans="1:14" s="3" customFormat="1" ht="10.5" customHeight="1">
      <c r="A257" s="4"/>
      <c r="B257" s="33"/>
      <c r="C257" s="33"/>
      <c r="D257" s="33"/>
      <c r="E257" s="33"/>
      <c r="F257" s="33"/>
      <c r="G257" s="33"/>
      <c r="H257" s="33"/>
      <c r="I257" s="33"/>
      <c r="J257" s="33"/>
      <c r="K257" s="33"/>
      <c r="L257" s="33"/>
      <c r="M257" s="33"/>
      <c r="N257" s="33"/>
    </row>
    <row r="258" spans="1:14" s="3" customFormat="1" ht="10.5" customHeight="1">
      <c r="A258" s="4"/>
      <c r="B258" s="33"/>
      <c r="C258" s="33"/>
      <c r="D258" s="33"/>
      <c r="E258" s="33"/>
      <c r="F258" s="33"/>
      <c r="G258" s="33"/>
      <c r="H258" s="33"/>
      <c r="I258" s="33"/>
      <c r="J258" s="33"/>
      <c r="K258" s="33"/>
      <c r="L258" s="33"/>
      <c r="M258" s="33"/>
      <c r="N258" s="33"/>
    </row>
    <row r="259" spans="1:14" s="3" customFormat="1" ht="10.5" customHeight="1">
      <c r="A259" s="4"/>
      <c r="B259" s="33"/>
      <c r="C259" s="33"/>
      <c r="D259" s="33"/>
      <c r="E259" s="33"/>
      <c r="F259" s="33"/>
      <c r="G259" s="33"/>
      <c r="H259" s="33"/>
      <c r="I259" s="33"/>
      <c r="J259" s="33"/>
      <c r="K259" s="33"/>
      <c r="L259" s="33"/>
      <c r="M259" s="33"/>
      <c r="N259" s="33"/>
    </row>
    <row r="260" spans="1:14" s="3" customFormat="1" ht="10.5" customHeight="1">
      <c r="A260" s="4"/>
      <c r="B260" s="33"/>
      <c r="C260" s="33"/>
      <c r="D260" s="33"/>
      <c r="E260" s="33"/>
      <c r="F260" s="33"/>
      <c r="G260" s="33"/>
      <c r="H260" s="33"/>
      <c r="I260" s="33"/>
      <c r="J260" s="33"/>
      <c r="K260" s="33"/>
      <c r="L260" s="33"/>
      <c r="M260" s="33"/>
      <c r="N260" s="33"/>
    </row>
    <row r="261" spans="1:14" s="3" customFormat="1" ht="10.5" customHeight="1">
      <c r="A261" s="4"/>
      <c r="B261" s="33"/>
      <c r="C261" s="33"/>
      <c r="D261" s="33"/>
      <c r="E261" s="33"/>
      <c r="F261" s="33"/>
      <c r="G261" s="33"/>
      <c r="H261" s="33"/>
      <c r="I261" s="33"/>
      <c r="J261" s="33"/>
      <c r="K261" s="33"/>
      <c r="L261" s="33"/>
      <c r="M261" s="33"/>
      <c r="N261" s="33"/>
    </row>
    <row r="262" spans="1:14" s="3" customFormat="1" ht="10.5" customHeight="1">
      <c r="A262" s="4"/>
      <c r="B262" s="33"/>
      <c r="C262" s="33"/>
      <c r="D262" s="33"/>
      <c r="E262" s="33"/>
      <c r="F262" s="33"/>
      <c r="G262" s="33"/>
      <c r="H262" s="33"/>
      <c r="I262" s="33"/>
      <c r="J262" s="33"/>
      <c r="K262" s="33"/>
      <c r="L262" s="33"/>
      <c r="M262" s="33"/>
      <c r="N262" s="33"/>
    </row>
    <row r="263" spans="1:14" s="3" customFormat="1" ht="10.5" customHeight="1">
      <c r="A263" s="4"/>
      <c r="B263" s="33"/>
      <c r="C263" s="33"/>
      <c r="D263" s="33"/>
      <c r="E263" s="33"/>
      <c r="F263" s="33"/>
      <c r="G263" s="33"/>
      <c r="H263" s="33"/>
      <c r="I263" s="33"/>
      <c r="J263" s="33"/>
      <c r="K263" s="33"/>
      <c r="L263" s="33"/>
      <c r="M263" s="33"/>
      <c r="N263" s="33"/>
    </row>
    <row r="264" spans="1:14" s="3" customFormat="1" ht="10.5" customHeight="1">
      <c r="A264" s="4"/>
      <c r="B264" s="33"/>
      <c r="C264" s="33"/>
      <c r="D264" s="33"/>
      <c r="E264" s="33"/>
      <c r="F264" s="33"/>
      <c r="G264" s="33"/>
      <c r="H264" s="33"/>
      <c r="I264" s="33"/>
      <c r="J264" s="33"/>
      <c r="K264" s="33"/>
      <c r="L264" s="33"/>
      <c r="M264" s="33"/>
      <c r="N264" s="33"/>
    </row>
    <row r="265" spans="1:14" s="3" customFormat="1" ht="10.5" customHeight="1">
      <c r="A265" s="4"/>
      <c r="B265" s="33"/>
      <c r="C265" s="33"/>
      <c r="D265" s="33"/>
      <c r="E265" s="33"/>
      <c r="F265" s="33"/>
      <c r="G265" s="33"/>
      <c r="H265" s="33"/>
      <c r="I265" s="33"/>
      <c r="J265" s="33"/>
      <c r="K265" s="33"/>
      <c r="L265" s="33"/>
      <c r="M265" s="33"/>
      <c r="N265" s="33"/>
    </row>
    <row r="266" spans="1:14" s="3" customFormat="1" ht="10.5" customHeight="1">
      <c r="A266" s="4"/>
      <c r="B266" s="33"/>
      <c r="C266" s="33"/>
      <c r="D266" s="33"/>
      <c r="E266" s="33"/>
      <c r="F266" s="33"/>
      <c r="G266" s="33"/>
      <c r="H266" s="33"/>
      <c r="I266" s="33"/>
      <c r="J266" s="33"/>
      <c r="K266" s="33"/>
      <c r="L266" s="33"/>
      <c r="M266" s="33"/>
      <c r="N266" s="33"/>
    </row>
    <row r="267" spans="1:14" s="3" customFormat="1" ht="10.5" customHeight="1">
      <c r="A267" s="4"/>
      <c r="B267" s="33"/>
      <c r="C267" s="33"/>
      <c r="D267" s="33"/>
      <c r="E267" s="33"/>
      <c r="F267" s="33"/>
      <c r="G267" s="33"/>
      <c r="H267" s="33"/>
      <c r="I267" s="33"/>
      <c r="J267" s="33"/>
      <c r="K267" s="33"/>
      <c r="L267" s="33"/>
      <c r="M267" s="33"/>
      <c r="N267" s="33"/>
    </row>
    <row r="268" spans="1:14" s="3" customFormat="1" ht="10.5" customHeight="1">
      <c r="A268" s="4"/>
      <c r="B268" s="33"/>
      <c r="C268" s="33"/>
      <c r="D268" s="33"/>
      <c r="E268" s="33"/>
      <c r="F268" s="33"/>
      <c r="G268" s="33"/>
      <c r="H268" s="33"/>
      <c r="I268" s="33"/>
      <c r="J268" s="33"/>
      <c r="K268" s="33"/>
      <c r="L268" s="33"/>
      <c r="M268" s="33"/>
      <c r="N268" s="33"/>
    </row>
    <row r="269" spans="1:14" s="3" customFormat="1" ht="10.5" customHeight="1">
      <c r="A269" s="4"/>
      <c r="B269" s="33"/>
      <c r="C269" s="33"/>
      <c r="D269" s="33"/>
      <c r="E269" s="33"/>
      <c r="F269" s="33"/>
      <c r="G269" s="33"/>
      <c r="H269" s="33"/>
      <c r="I269" s="33"/>
      <c r="J269" s="33"/>
      <c r="K269" s="33"/>
      <c r="L269" s="33"/>
      <c r="M269" s="33"/>
      <c r="N269" s="33"/>
    </row>
    <row r="270" spans="1:14" s="3" customFormat="1" ht="10.5" customHeight="1">
      <c r="A270" s="4"/>
      <c r="B270" s="33"/>
      <c r="C270" s="33"/>
      <c r="D270" s="33"/>
      <c r="E270" s="33"/>
      <c r="F270" s="33"/>
      <c r="G270" s="33"/>
      <c r="H270" s="33"/>
      <c r="I270" s="33"/>
      <c r="J270" s="33"/>
      <c r="K270" s="33"/>
      <c r="L270" s="33"/>
      <c r="M270" s="33"/>
      <c r="N270" s="33"/>
    </row>
    <row r="271" spans="1:14" s="3" customFormat="1" ht="10.5" customHeight="1">
      <c r="A271" s="4"/>
      <c r="B271" s="33"/>
      <c r="C271" s="33"/>
      <c r="D271" s="33"/>
      <c r="E271" s="33"/>
      <c r="F271" s="33"/>
      <c r="G271" s="33"/>
      <c r="H271" s="33"/>
      <c r="I271" s="33"/>
      <c r="J271" s="33"/>
      <c r="K271" s="33"/>
      <c r="L271" s="33"/>
      <c r="M271" s="33"/>
      <c r="N271" s="33"/>
    </row>
    <row r="272" spans="1:14" s="3" customFormat="1" ht="10.5" customHeight="1">
      <c r="A272" s="4"/>
      <c r="B272" s="33"/>
      <c r="C272" s="33"/>
      <c r="D272" s="33"/>
      <c r="E272" s="33"/>
      <c r="F272" s="33"/>
      <c r="G272" s="33"/>
      <c r="H272" s="33"/>
      <c r="I272" s="33"/>
      <c r="J272" s="33"/>
      <c r="K272" s="33"/>
      <c r="L272" s="33"/>
      <c r="M272" s="33"/>
      <c r="N272" s="33"/>
    </row>
    <row r="273" spans="1:14" s="3" customFormat="1" ht="10.5" customHeight="1">
      <c r="A273" s="4"/>
      <c r="B273" s="33"/>
      <c r="C273" s="33"/>
      <c r="D273" s="33"/>
      <c r="E273" s="33"/>
      <c r="F273" s="33"/>
      <c r="G273" s="33"/>
      <c r="H273" s="33"/>
      <c r="I273" s="33"/>
      <c r="J273" s="33"/>
      <c r="K273" s="33"/>
      <c r="L273" s="33"/>
      <c r="M273" s="33"/>
      <c r="N273" s="33"/>
    </row>
    <row r="274" spans="1:14" s="3" customFormat="1" ht="10.5" customHeight="1">
      <c r="A274" s="4"/>
      <c r="B274" s="33"/>
      <c r="C274" s="33"/>
      <c r="D274" s="33"/>
      <c r="E274" s="33"/>
      <c r="F274" s="33"/>
      <c r="G274" s="33"/>
      <c r="H274" s="33"/>
      <c r="I274" s="33"/>
      <c r="J274" s="33"/>
      <c r="K274" s="33"/>
      <c r="L274" s="33"/>
      <c r="M274" s="33"/>
      <c r="N274" s="33"/>
    </row>
    <row r="275" spans="1:14" s="3" customFormat="1" ht="10.5" customHeight="1">
      <c r="A275" s="4"/>
      <c r="B275" s="33"/>
      <c r="C275" s="33"/>
      <c r="D275" s="33"/>
      <c r="E275" s="33"/>
      <c r="F275" s="33"/>
      <c r="G275" s="33"/>
      <c r="H275" s="33"/>
      <c r="I275" s="33"/>
      <c r="J275" s="33"/>
      <c r="K275" s="33"/>
      <c r="L275" s="33"/>
      <c r="M275" s="33"/>
      <c r="N275" s="33"/>
    </row>
    <row r="276" spans="1:14" s="3" customFormat="1" ht="10.5" customHeight="1">
      <c r="A276" s="4"/>
      <c r="B276" s="33"/>
      <c r="C276" s="33"/>
      <c r="D276" s="33"/>
      <c r="E276" s="33"/>
      <c r="F276" s="33"/>
      <c r="G276" s="33"/>
      <c r="H276" s="33"/>
      <c r="I276" s="33"/>
      <c r="J276" s="33"/>
      <c r="K276" s="33"/>
      <c r="L276" s="33"/>
      <c r="M276" s="33"/>
      <c r="N276" s="33"/>
    </row>
    <row r="277" spans="1:14" s="3" customFormat="1" ht="10.5" customHeight="1">
      <c r="A277" s="4"/>
      <c r="B277" s="33"/>
      <c r="C277" s="33"/>
      <c r="D277" s="33"/>
      <c r="E277" s="33"/>
      <c r="F277" s="33"/>
      <c r="G277" s="33"/>
      <c r="H277" s="33"/>
      <c r="I277" s="33"/>
      <c r="J277" s="33"/>
      <c r="K277" s="33"/>
      <c r="L277" s="33"/>
      <c r="M277" s="33"/>
      <c r="N277" s="33"/>
    </row>
    <row r="278" spans="1:14" s="3" customFormat="1" ht="10.5" customHeight="1">
      <c r="A278" s="4"/>
      <c r="B278" s="33"/>
      <c r="C278" s="33"/>
      <c r="D278" s="33"/>
      <c r="E278" s="33"/>
      <c r="F278" s="33"/>
      <c r="G278" s="33"/>
      <c r="H278" s="33"/>
      <c r="I278" s="33"/>
      <c r="J278" s="33"/>
      <c r="K278" s="33"/>
      <c r="L278" s="33"/>
      <c r="M278" s="33"/>
      <c r="N278" s="33"/>
    </row>
    <row r="279" spans="1:14" s="3" customFormat="1" ht="10.5" customHeight="1">
      <c r="A279" s="4"/>
      <c r="B279" s="33"/>
      <c r="C279" s="33"/>
      <c r="D279" s="33"/>
      <c r="E279" s="33"/>
      <c r="F279" s="33"/>
      <c r="G279" s="33"/>
      <c r="H279" s="33"/>
      <c r="I279" s="33"/>
      <c r="J279" s="33"/>
      <c r="K279" s="33"/>
      <c r="L279" s="33"/>
      <c r="M279" s="33"/>
      <c r="N279" s="33"/>
    </row>
  </sheetData>
  <sheetProtection/>
  <hyperlinks>
    <hyperlink ref="N1" location="Sommaire!A1" display="Sommaire"/>
  </hyperlinks>
  <printOptions/>
  <pageMargins left="0.7874015748031497" right="0.7874015748031497" top="0.984251968503937" bottom="0.984251968503937" header="0.5118110236220472" footer="0.5118110236220472"/>
  <pageSetup fitToHeight="1" fitToWidth="1" horizontalDpi="600" verticalDpi="600" orientation="landscape" paperSize="9" scale="68" r:id="rId1"/>
  <headerFooter alignWithMargins="0">
    <oddFooter>&amp;C&amp;F
&amp;A&amp;R&amp;D</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AR57"/>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W57" sqref="B56:W57"/>
    </sheetView>
  </sheetViews>
  <sheetFormatPr defaultColWidth="11.421875" defaultRowHeight="10.5" customHeight="1"/>
  <cols>
    <col min="1" max="1" width="25.421875" style="119" customWidth="1"/>
    <col min="2" max="3" width="9.140625" style="127" customWidth="1"/>
    <col min="4" max="4" width="9.28125" style="127" customWidth="1"/>
    <col min="5" max="5" width="9.8515625" style="127" customWidth="1"/>
    <col min="6" max="7" width="10.00390625" style="127" customWidth="1"/>
    <col min="8" max="9" width="10.57421875" style="127" customWidth="1"/>
    <col min="10" max="10" width="8.8515625" style="127" customWidth="1"/>
    <col min="11" max="11" width="10.28125" style="127" customWidth="1"/>
    <col min="12" max="12" width="10.7109375" style="127" customWidth="1"/>
    <col min="13" max="13" width="9.57421875" style="127" customWidth="1"/>
    <col min="14" max="14" width="9.8515625" style="127" customWidth="1"/>
    <col min="15" max="15" width="9.140625" style="127" bestFit="1" customWidth="1"/>
    <col min="16" max="16" width="9.8515625" style="127" customWidth="1"/>
    <col min="17" max="17" width="9.421875" style="127" customWidth="1"/>
    <col min="18" max="18" width="10.00390625" style="127" customWidth="1"/>
    <col min="19" max="19" width="10.28125" style="127" customWidth="1"/>
    <col min="20" max="20" width="9.00390625" style="127" customWidth="1"/>
    <col min="21" max="22" width="10.00390625" style="127" customWidth="1"/>
    <col min="23" max="23" width="10.421875" style="127" bestFit="1" customWidth="1"/>
    <col min="24" max="16384" width="11.57421875" style="8" customWidth="1"/>
  </cols>
  <sheetData>
    <row r="1" spans="1:23" s="326" customFormat="1" ht="18" customHeight="1">
      <c r="A1" s="237" t="s">
        <v>436</v>
      </c>
      <c r="B1" s="193"/>
      <c r="C1" s="193"/>
      <c r="D1" s="193"/>
      <c r="E1" s="193"/>
      <c r="F1" s="193"/>
      <c r="G1" s="322" t="s">
        <v>363</v>
      </c>
      <c r="H1" s="193"/>
      <c r="I1" s="193"/>
      <c r="J1" s="193"/>
      <c r="K1" s="193"/>
      <c r="L1" s="193"/>
      <c r="M1" s="193"/>
      <c r="N1" s="193"/>
      <c r="O1" s="193"/>
      <c r="P1" s="193"/>
      <c r="Q1" s="193"/>
      <c r="R1" s="193"/>
      <c r="S1" s="193"/>
      <c r="T1" s="193"/>
      <c r="U1" s="193"/>
      <c r="V1" s="193"/>
      <c r="W1" s="193"/>
    </row>
    <row r="2" spans="1:23" s="321" customFormat="1" ht="10.5" customHeight="1">
      <c r="A2" s="328"/>
      <c r="B2" s="330"/>
      <c r="C2" s="330"/>
      <c r="D2" s="330"/>
      <c r="E2" s="330"/>
      <c r="F2" s="330"/>
      <c r="G2" s="330"/>
      <c r="H2" s="330"/>
      <c r="I2" s="330"/>
      <c r="J2" s="330"/>
      <c r="K2" s="330"/>
      <c r="L2" s="330"/>
      <c r="M2" s="330"/>
      <c r="N2" s="330"/>
      <c r="O2" s="330"/>
      <c r="P2" s="330"/>
      <c r="Q2" s="330"/>
      <c r="R2" s="330"/>
      <c r="S2" s="330"/>
      <c r="T2" s="330"/>
      <c r="U2" s="330"/>
      <c r="V2" s="330"/>
      <c r="W2" s="330"/>
    </row>
    <row r="3" spans="1:23" s="53" customFormat="1" ht="33" customHeight="1">
      <c r="A3" s="7"/>
      <c r="B3" s="40" t="s">
        <v>9</v>
      </c>
      <c r="C3" s="40" t="s">
        <v>10</v>
      </c>
      <c r="D3" s="40" t="s">
        <v>11</v>
      </c>
      <c r="E3" s="40" t="s">
        <v>13</v>
      </c>
      <c r="F3" s="40" t="s">
        <v>14</v>
      </c>
      <c r="G3" s="40" t="s">
        <v>15</v>
      </c>
      <c r="H3" s="40" t="s">
        <v>16</v>
      </c>
      <c r="I3" s="40" t="s">
        <v>364</v>
      </c>
      <c r="J3" s="40" t="s">
        <v>18</v>
      </c>
      <c r="K3" s="40" t="s">
        <v>399</v>
      </c>
      <c r="L3" s="40" t="s">
        <v>20</v>
      </c>
      <c r="M3" s="40" t="s">
        <v>366</v>
      </c>
      <c r="N3" s="87" t="s">
        <v>22</v>
      </c>
      <c r="O3" s="40" t="s">
        <v>228</v>
      </c>
      <c r="P3" s="40" t="s">
        <v>367</v>
      </c>
      <c r="Q3" s="40" t="s">
        <v>368</v>
      </c>
      <c r="R3" s="40" t="s">
        <v>19</v>
      </c>
      <c r="S3" s="40" t="s">
        <v>264</v>
      </c>
      <c r="T3" s="40" t="s">
        <v>369</v>
      </c>
      <c r="U3" s="40" t="s">
        <v>25</v>
      </c>
      <c r="V3" s="40" t="s">
        <v>396</v>
      </c>
      <c r="W3" s="85" t="s">
        <v>26</v>
      </c>
    </row>
    <row r="4" spans="1:44" s="41" customFormat="1" ht="18" customHeight="1">
      <c r="A4" s="481" t="s">
        <v>272</v>
      </c>
      <c r="B4" s="60">
        <v>2249248.9519966394</v>
      </c>
      <c r="C4" s="61">
        <v>4140549.855760422</v>
      </c>
      <c r="D4" s="60">
        <v>1911192.5053361468</v>
      </c>
      <c r="E4" s="61">
        <v>2389883.6987957372</v>
      </c>
      <c r="F4" s="60">
        <v>3526842.808947393</v>
      </c>
      <c r="G4" s="61">
        <v>2957986.167905153</v>
      </c>
      <c r="H4" s="60">
        <v>1420937.518487637</v>
      </c>
      <c r="I4" s="61">
        <v>1018283.830858895</v>
      </c>
      <c r="J4" s="60">
        <v>1032328.5360058087</v>
      </c>
      <c r="K4" s="60">
        <v>16890680.58566657</v>
      </c>
      <c r="L4" s="60">
        <v>3458178.433481395</v>
      </c>
      <c r="M4" s="60">
        <v>802443.9421533288</v>
      </c>
      <c r="N4" s="60">
        <v>1886918.2855215096</v>
      </c>
      <c r="O4" s="61">
        <v>3346531.6119515058</v>
      </c>
      <c r="P4" s="60">
        <v>2791557.3760229265</v>
      </c>
      <c r="Q4" s="61">
        <v>2144683.989033459</v>
      </c>
      <c r="R4" s="60">
        <v>1473661.242019278</v>
      </c>
      <c r="S4" s="60">
        <v>3429660.042981939</v>
      </c>
      <c r="T4" s="60">
        <v>1326359.5911527574</v>
      </c>
      <c r="U4" s="60">
        <v>2574031.72993647</v>
      </c>
      <c r="V4" s="60">
        <v>7163785.698375566</v>
      </c>
      <c r="W4" s="455">
        <v>8051563.371857852</v>
      </c>
      <c r="X4" s="649"/>
      <c r="Y4" s="649"/>
      <c r="Z4" s="649"/>
      <c r="AA4" s="649"/>
      <c r="AB4" s="649"/>
      <c r="AC4" s="649"/>
      <c r="AD4" s="649"/>
      <c r="AE4" s="649"/>
      <c r="AF4" s="649"/>
      <c r="AG4" s="649"/>
      <c r="AH4" s="649"/>
      <c r="AI4" s="649"/>
      <c r="AJ4" s="649"/>
      <c r="AK4" s="649"/>
      <c r="AL4" s="649"/>
      <c r="AM4" s="649"/>
      <c r="AN4" s="649"/>
      <c r="AO4" s="649"/>
      <c r="AP4" s="649"/>
      <c r="AQ4" s="649"/>
      <c r="AR4" s="649"/>
    </row>
    <row r="5" spans="1:44" s="41" customFormat="1" ht="18" customHeight="1">
      <c r="A5" s="483" t="s">
        <v>404</v>
      </c>
      <c r="B5" s="412">
        <v>1531919.1501475691</v>
      </c>
      <c r="C5" s="350">
        <v>767963.0308223632</v>
      </c>
      <c r="D5" s="412">
        <v>223149.14589084132</v>
      </c>
      <c r="E5" s="350">
        <v>1130107.666312989</v>
      </c>
      <c r="F5" s="412">
        <v>525960.7419915656</v>
      </c>
      <c r="G5" s="350">
        <v>948521.018535681</v>
      </c>
      <c r="H5" s="412">
        <v>586586.2378503514</v>
      </c>
      <c r="I5" s="350">
        <v>311757.97369281197</v>
      </c>
      <c r="J5" s="412">
        <v>211340.41132359573</v>
      </c>
      <c r="K5" s="412">
        <v>15468657.553295951</v>
      </c>
      <c r="L5" s="412">
        <v>890365.6216170568</v>
      </c>
      <c r="M5" s="412">
        <v>105538.53472107898</v>
      </c>
      <c r="N5" s="412">
        <v>517060.725652123</v>
      </c>
      <c r="O5" s="350">
        <v>1065525.75388557</v>
      </c>
      <c r="P5" s="412">
        <v>958979.5651876555</v>
      </c>
      <c r="Q5" s="350">
        <v>679812.8351001508</v>
      </c>
      <c r="R5" s="412">
        <v>370454.7153056498</v>
      </c>
      <c r="S5" s="412">
        <v>346693.4554410301</v>
      </c>
      <c r="T5" s="412">
        <v>324246.94673177367</v>
      </c>
      <c r="U5" s="412">
        <v>282034.02458576654</v>
      </c>
      <c r="V5" s="412">
        <v>3694551.4686007486</v>
      </c>
      <c r="W5" s="457">
        <v>2406440.9104327187</v>
      </c>
      <c r="X5" s="648"/>
      <c r="Y5" s="648"/>
      <c r="Z5" s="648"/>
      <c r="AA5" s="648"/>
      <c r="AB5" s="648"/>
      <c r="AC5" s="648"/>
      <c r="AD5" s="648"/>
      <c r="AE5" s="648"/>
      <c r="AF5" s="648"/>
      <c r="AG5" s="648"/>
      <c r="AH5" s="648"/>
      <c r="AI5" s="648"/>
      <c r="AJ5" s="648"/>
      <c r="AK5" s="648"/>
      <c r="AL5" s="648"/>
      <c r="AM5" s="648"/>
      <c r="AN5" s="648"/>
      <c r="AO5" s="648"/>
      <c r="AP5" s="648"/>
      <c r="AQ5" s="648"/>
      <c r="AR5" s="648"/>
    </row>
    <row r="6" spans="1:44" s="45" customFormat="1" ht="12" customHeight="1">
      <c r="A6" s="458" t="s">
        <v>289</v>
      </c>
      <c r="B6" s="459">
        <v>1333246.2038542721</v>
      </c>
      <c r="C6" s="459">
        <v>601348.6469514591</v>
      </c>
      <c r="D6" s="459">
        <v>204193.53061347906</v>
      </c>
      <c r="E6" s="459">
        <v>897789.238915272</v>
      </c>
      <c r="F6" s="459">
        <v>448188.6317846319</v>
      </c>
      <c r="G6" s="459">
        <v>695383.6312574334</v>
      </c>
      <c r="H6" s="459">
        <v>536009.22690159</v>
      </c>
      <c r="I6" s="459">
        <v>290008.7965633347</v>
      </c>
      <c r="J6" s="459">
        <v>175954.18845023206</v>
      </c>
      <c r="K6" s="459">
        <v>8616841.847200781</v>
      </c>
      <c r="L6" s="459">
        <v>733428.446328626</v>
      </c>
      <c r="M6" s="459">
        <v>96224.46397136984</v>
      </c>
      <c r="N6" s="459">
        <v>472350.5013696602</v>
      </c>
      <c r="O6" s="459">
        <v>882073.2730935529</v>
      </c>
      <c r="P6" s="459">
        <v>904971.8403388251</v>
      </c>
      <c r="Q6" s="459">
        <v>491956.5480075684</v>
      </c>
      <c r="R6" s="459">
        <v>314554.59987710055</v>
      </c>
      <c r="S6" s="459">
        <v>287675.4371392415</v>
      </c>
      <c r="T6" s="459">
        <v>286258.17607027903</v>
      </c>
      <c r="U6" s="459">
        <v>248382.3476524466</v>
      </c>
      <c r="V6" s="459">
        <v>2709090.708288813</v>
      </c>
      <c r="W6" s="460">
        <v>1934355.9370201598</v>
      </c>
      <c r="X6" s="648"/>
      <c r="Y6" s="648"/>
      <c r="Z6" s="648"/>
      <c r="AA6" s="648"/>
      <c r="AB6" s="648"/>
      <c r="AC6" s="648"/>
      <c r="AD6" s="648"/>
      <c r="AE6" s="648"/>
      <c r="AF6" s="648"/>
      <c r="AG6" s="648"/>
      <c r="AH6" s="648"/>
      <c r="AI6" s="648"/>
      <c r="AJ6" s="648"/>
      <c r="AK6" s="648"/>
      <c r="AL6" s="648"/>
      <c r="AM6" s="648"/>
      <c r="AN6" s="648"/>
      <c r="AO6" s="648"/>
      <c r="AP6" s="648"/>
      <c r="AQ6" s="648"/>
      <c r="AR6" s="648"/>
    </row>
    <row r="7" spans="1:44" s="46" customFormat="1" ht="12" customHeight="1">
      <c r="A7" s="148" t="s">
        <v>290</v>
      </c>
      <c r="B7" s="64">
        <v>383446.9918787526</v>
      </c>
      <c r="C7" s="64">
        <v>67517.77862620546</v>
      </c>
      <c r="D7" s="64">
        <v>23323.720479080912</v>
      </c>
      <c r="E7" s="64">
        <v>148100.0827257814</v>
      </c>
      <c r="F7" s="64">
        <v>65329.25773197319</v>
      </c>
      <c r="G7" s="64">
        <v>100045.86950352526</v>
      </c>
      <c r="H7" s="64">
        <v>58644.54386638143</v>
      </c>
      <c r="I7" s="64">
        <v>49571.83332566688</v>
      </c>
      <c r="J7" s="64">
        <v>45487.605153355515</v>
      </c>
      <c r="K7" s="64">
        <v>1085218.2462957075</v>
      </c>
      <c r="L7" s="64">
        <v>91735.06817779517</v>
      </c>
      <c r="M7" s="64">
        <v>8474.078954176222</v>
      </c>
      <c r="N7" s="64">
        <v>94890.70948123495</v>
      </c>
      <c r="O7" s="64">
        <v>113535.72071992676</v>
      </c>
      <c r="P7" s="64">
        <v>70952.51914846073</v>
      </c>
      <c r="Q7" s="64">
        <v>43933.39935167483</v>
      </c>
      <c r="R7" s="64">
        <v>37994.04311187969</v>
      </c>
      <c r="S7" s="64">
        <v>38335.43858749969</v>
      </c>
      <c r="T7" s="64">
        <v>31080.055961250837</v>
      </c>
      <c r="U7" s="64">
        <v>24510.57102682806</v>
      </c>
      <c r="V7" s="64">
        <v>378061.0137037348</v>
      </c>
      <c r="W7" s="66">
        <v>243189.05138421134</v>
      </c>
      <c r="X7" s="648"/>
      <c r="Y7" s="648"/>
      <c r="Z7" s="648"/>
      <c r="AA7" s="648"/>
      <c r="AB7" s="648"/>
      <c r="AC7" s="648"/>
      <c r="AD7" s="648"/>
      <c r="AE7" s="648"/>
      <c r="AF7" s="648"/>
      <c r="AG7" s="648"/>
      <c r="AH7" s="648"/>
      <c r="AI7" s="648"/>
      <c r="AJ7" s="648"/>
      <c r="AK7" s="648"/>
      <c r="AL7" s="648"/>
      <c r="AM7" s="648"/>
      <c r="AN7" s="648"/>
      <c r="AO7" s="648"/>
      <c r="AP7" s="648"/>
      <c r="AQ7" s="648"/>
      <c r="AR7" s="648"/>
    </row>
    <row r="8" spans="1:44" s="46" customFormat="1" ht="12" customHeight="1">
      <c r="A8" s="148" t="s">
        <v>292</v>
      </c>
      <c r="B8" s="64">
        <v>20600.458183304658</v>
      </c>
      <c r="C8" s="64">
        <v>4374.939571602951</v>
      </c>
      <c r="D8" s="64">
        <v>970.3327704724038</v>
      </c>
      <c r="E8" s="64">
        <v>5601.194557525756</v>
      </c>
      <c r="F8" s="64">
        <v>5505.265867948827</v>
      </c>
      <c r="G8" s="64">
        <v>5246.0836021889845</v>
      </c>
      <c r="H8" s="64">
        <v>1844.5011826036225</v>
      </c>
      <c r="I8" s="64">
        <v>9431.577821766843</v>
      </c>
      <c r="J8" s="64">
        <v>813.7069914139829</v>
      </c>
      <c r="K8" s="64">
        <v>75931.75492272816</v>
      </c>
      <c r="L8" s="64">
        <v>4335.018678101663</v>
      </c>
      <c r="M8" s="64">
        <v>509.17947991238265</v>
      </c>
      <c r="N8" s="64">
        <v>2827.8602532287446</v>
      </c>
      <c r="O8" s="64">
        <v>5990.367870175617</v>
      </c>
      <c r="P8" s="64">
        <v>2456.8091861505104</v>
      </c>
      <c r="Q8" s="64">
        <v>2194.479845955806</v>
      </c>
      <c r="R8" s="64">
        <v>2016.8846613374612</v>
      </c>
      <c r="S8" s="64">
        <v>2647.8763833501084</v>
      </c>
      <c r="T8" s="64">
        <v>986.4475436532077</v>
      </c>
      <c r="U8" s="64">
        <v>910.359703258996</v>
      </c>
      <c r="V8" s="64">
        <v>39490.5145979603</v>
      </c>
      <c r="W8" s="66">
        <v>13571.691512685973</v>
      </c>
      <c r="X8" s="648"/>
      <c r="Y8" s="648"/>
      <c r="Z8" s="648"/>
      <c r="AA8" s="648"/>
      <c r="AB8" s="648"/>
      <c r="AC8" s="648"/>
      <c r="AD8" s="648"/>
      <c r="AE8" s="648"/>
      <c r="AF8" s="648"/>
      <c r="AG8" s="648"/>
      <c r="AH8" s="648"/>
      <c r="AI8" s="648"/>
      <c r="AJ8" s="648"/>
      <c r="AK8" s="648"/>
      <c r="AL8" s="648"/>
      <c r="AM8" s="648"/>
      <c r="AN8" s="648"/>
      <c r="AO8" s="648"/>
      <c r="AP8" s="648"/>
      <c r="AQ8" s="648"/>
      <c r="AR8" s="648"/>
    </row>
    <row r="9" spans="1:44" s="46" customFormat="1" ht="12" customHeight="1">
      <c r="A9" s="148" t="s">
        <v>293</v>
      </c>
      <c r="B9" s="64">
        <v>250489.3801563616</v>
      </c>
      <c r="C9" s="64">
        <v>59839.98831641671</v>
      </c>
      <c r="D9" s="64">
        <v>38867.943613300275</v>
      </c>
      <c r="E9" s="64">
        <v>210821.79591227564</v>
      </c>
      <c r="F9" s="64">
        <v>51394.383584923264</v>
      </c>
      <c r="G9" s="64">
        <v>94921.05424687575</v>
      </c>
      <c r="H9" s="64">
        <v>125597.86208676992</v>
      </c>
      <c r="I9" s="64">
        <v>33804.86129207919</v>
      </c>
      <c r="J9" s="64">
        <v>25245.334175883396</v>
      </c>
      <c r="K9" s="64">
        <v>763189.3204563106</v>
      </c>
      <c r="L9" s="64">
        <v>77995.9796512288</v>
      </c>
      <c r="M9" s="64">
        <v>17845.338442596658</v>
      </c>
      <c r="N9" s="64">
        <v>107045.38815064658</v>
      </c>
      <c r="O9" s="64">
        <v>70086.34277302216</v>
      </c>
      <c r="P9" s="64">
        <v>192938.54424867363</v>
      </c>
      <c r="Q9" s="64">
        <v>85032.19106835361</v>
      </c>
      <c r="R9" s="64">
        <v>48109.204024735576</v>
      </c>
      <c r="S9" s="64">
        <v>31096.532734575452</v>
      </c>
      <c r="T9" s="64">
        <v>52180.03227178848</v>
      </c>
      <c r="U9" s="64">
        <v>41527.457162101506</v>
      </c>
      <c r="V9" s="64">
        <v>205804.4674253113</v>
      </c>
      <c r="W9" s="66">
        <v>271594.28702944104</v>
      </c>
      <c r="X9" s="648"/>
      <c r="Y9" s="648"/>
      <c r="Z9" s="648"/>
      <c r="AA9" s="648"/>
      <c r="AB9" s="648"/>
      <c r="AC9" s="648"/>
      <c r="AD9" s="648"/>
      <c r="AE9" s="648"/>
      <c r="AF9" s="648"/>
      <c r="AG9" s="648"/>
      <c r="AH9" s="648"/>
      <c r="AI9" s="648"/>
      <c r="AJ9" s="648"/>
      <c r="AK9" s="648"/>
      <c r="AL9" s="648"/>
      <c r="AM9" s="648"/>
      <c r="AN9" s="648"/>
      <c r="AO9" s="648"/>
      <c r="AP9" s="648"/>
      <c r="AQ9" s="648"/>
      <c r="AR9" s="648"/>
    </row>
    <row r="10" spans="1:44" s="46" customFormat="1" ht="12" customHeight="1">
      <c r="A10" s="148" t="s">
        <v>353</v>
      </c>
      <c r="B10" s="64">
        <v>2374.651852453601</v>
      </c>
      <c r="C10" s="64">
        <v>292.4706368371268</v>
      </c>
      <c r="D10" s="64">
        <v>202.4458211472715</v>
      </c>
      <c r="E10" s="64">
        <v>1024.7801298474526</v>
      </c>
      <c r="F10" s="64">
        <v>273.4657694993404</v>
      </c>
      <c r="G10" s="64">
        <v>496.5783008621061</v>
      </c>
      <c r="H10" s="64">
        <v>142.46366574431926</v>
      </c>
      <c r="I10" s="64">
        <v>103.60573305332206</v>
      </c>
      <c r="J10" s="64">
        <v>502.82281111100224</v>
      </c>
      <c r="K10" s="64">
        <v>16349.903033387198</v>
      </c>
      <c r="L10" s="64">
        <v>830.5964065869402</v>
      </c>
      <c r="M10" s="64">
        <v>125.26890533591711</v>
      </c>
      <c r="N10" s="64">
        <v>536.4593106605856</v>
      </c>
      <c r="O10" s="64">
        <v>247.93425945991805</v>
      </c>
      <c r="P10" s="64">
        <v>435.5188707628631</v>
      </c>
      <c r="Q10" s="64">
        <v>407.94074025732425</v>
      </c>
      <c r="R10" s="64">
        <v>182.76784101417823</v>
      </c>
      <c r="S10" s="64">
        <v>261.28051994494353</v>
      </c>
      <c r="T10" s="64">
        <v>310.4357134614935</v>
      </c>
      <c r="U10" s="64">
        <v>71.82918035119054</v>
      </c>
      <c r="V10" s="64">
        <v>5132.9400694416045</v>
      </c>
      <c r="W10" s="66">
        <v>3063.708516332517</v>
      </c>
      <c r="X10" s="648"/>
      <c r="Y10" s="648"/>
      <c r="Z10" s="648"/>
      <c r="AA10" s="648"/>
      <c r="AB10" s="648"/>
      <c r="AC10" s="648"/>
      <c r="AD10" s="648"/>
      <c r="AE10" s="648"/>
      <c r="AF10" s="648"/>
      <c r="AG10" s="648"/>
      <c r="AH10" s="648"/>
      <c r="AI10" s="648"/>
      <c r="AJ10" s="648"/>
      <c r="AK10" s="648"/>
      <c r="AL10" s="648"/>
      <c r="AM10" s="648"/>
      <c r="AN10" s="648"/>
      <c r="AO10" s="648"/>
      <c r="AP10" s="648"/>
      <c r="AQ10" s="648"/>
      <c r="AR10" s="648"/>
    </row>
    <row r="11" spans="1:44" s="46" customFormat="1" ht="12" customHeight="1">
      <c r="A11" s="148" t="s">
        <v>354</v>
      </c>
      <c r="B11" s="64">
        <v>863.8931957642802</v>
      </c>
      <c r="C11" s="64">
        <v>83.85159684822557</v>
      </c>
      <c r="D11" s="64">
        <v>12.680375191415783</v>
      </c>
      <c r="E11" s="64">
        <v>19.35366959219162</v>
      </c>
      <c r="F11" s="64">
        <v>41.67719326613644</v>
      </c>
      <c r="G11" s="64">
        <v>65.66800501569912</v>
      </c>
      <c r="H11" s="64">
        <v>23.490874060413567</v>
      </c>
      <c r="I11" s="64">
        <v>13.696076157250317</v>
      </c>
      <c r="J11" s="64">
        <v>1</v>
      </c>
      <c r="K11" s="64">
        <v>7000.642281679388</v>
      </c>
      <c r="L11" s="64">
        <v>111.22402351937782</v>
      </c>
      <c r="M11" s="64">
        <v>5.814540437624791</v>
      </c>
      <c r="N11" s="64">
        <v>136.8039473447557</v>
      </c>
      <c r="O11" s="64">
        <v>50.293971637063414</v>
      </c>
      <c r="P11" s="64">
        <v>154.00219155577955</v>
      </c>
      <c r="Q11" s="64">
        <v>95.81029104822579</v>
      </c>
      <c r="R11" s="64">
        <v>48.582839697306625</v>
      </c>
      <c r="S11" s="64">
        <v>35.7704497204152</v>
      </c>
      <c r="T11" s="64">
        <v>71.47045316679544</v>
      </c>
      <c r="U11" s="64">
        <v>92.39736923588423</v>
      </c>
      <c r="V11" s="64">
        <v>1089.318734642469</v>
      </c>
      <c r="W11" s="66">
        <v>654.9318661698658</v>
      </c>
      <c r="X11" s="648"/>
      <c r="Y11" s="648"/>
      <c r="Z11" s="648"/>
      <c r="AA11" s="648"/>
      <c r="AB11" s="648"/>
      <c r="AC11" s="648"/>
      <c r="AD11" s="648"/>
      <c r="AE11" s="648"/>
      <c r="AF11" s="648"/>
      <c r="AG11" s="648"/>
      <c r="AH11" s="648"/>
      <c r="AI11" s="648"/>
      <c r="AJ11" s="648"/>
      <c r="AK11" s="648"/>
      <c r="AL11" s="648"/>
      <c r="AM11" s="648"/>
      <c r="AN11" s="648"/>
      <c r="AO11" s="648"/>
      <c r="AP11" s="648"/>
      <c r="AQ11" s="648"/>
      <c r="AR11" s="648"/>
    </row>
    <row r="12" spans="1:44" s="46" customFormat="1" ht="12" customHeight="1">
      <c r="A12" s="148" t="s">
        <v>355</v>
      </c>
      <c r="B12" s="64">
        <v>1258.5890002744475</v>
      </c>
      <c r="C12" s="64">
        <v>315.0306676060954</v>
      </c>
      <c r="D12" s="64">
        <v>180.93254365337523</v>
      </c>
      <c r="E12" s="64">
        <v>186.62046402497626</v>
      </c>
      <c r="F12" s="64">
        <v>44.40703758682501</v>
      </c>
      <c r="G12" s="64">
        <v>231.10852346595865</v>
      </c>
      <c r="H12" s="64">
        <v>141.09946010551565</v>
      </c>
      <c r="I12" s="64">
        <v>44.82163395554079</v>
      </c>
      <c r="J12" s="64">
        <v>44.59935830094046</v>
      </c>
      <c r="K12" s="64">
        <v>9081.735513727794</v>
      </c>
      <c r="L12" s="64">
        <v>521.0005826622792</v>
      </c>
      <c r="M12" s="64">
        <v>16.297682879153488</v>
      </c>
      <c r="N12" s="64">
        <v>211.43002196698905</v>
      </c>
      <c r="O12" s="64">
        <v>2299.7596367132305</v>
      </c>
      <c r="P12" s="64">
        <v>287.9421682233146</v>
      </c>
      <c r="Q12" s="64">
        <v>90.15256730010871</v>
      </c>
      <c r="R12" s="64">
        <v>106.31788748197683</v>
      </c>
      <c r="S12" s="64">
        <v>112.36818195899014</v>
      </c>
      <c r="T12" s="64">
        <v>104.01889413862091</v>
      </c>
      <c r="U12" s="64">
        <v>85.92781635534179</v>
      </c>
      <c r="V12" s="64">
        <v>5094.247689153585</v>
      </c>
      <c r="W12" s="66">
        <v>990.0442789313877</v>
      </c>
      <c r="X12" s="648"/>
      <c r="Y12" s="648"/>
      <c r="Z12" s="648"/>
      <c r="AA12" s="648"/>
      <c r="AB12" s="648"/>
      <c r="AC12" s="648"/>
      <c r="AD12" s="648"/>
      <c r="AE12" s="648"/>
      <c r="AF12" s="648"/>
      <c r="AG12" s="648"/>
      <c r="AH12" s="648"/>
      <c r="AI12" s="648"/>
      <c r="AJ12" s="648"/>
      <c r="AK12" s="648"/>
      <c r="AL12" s="648"/>
      <c r="AM12" s="648"/>
      <c r="AN12" s="648"/>
      <c r="AO12" s="648"/>
      <c r="AP12" s="648"/>
      <c r="AQ12" s="648"/>
      <c r="AR12" s="648"/>
    </row>
    <row r="13" spans="1:44" s="46" customFormat="1" ht="12" customHeight="1">
      <c r="A13" s="148" t="s">
        <v>294</v>
      </c>
      <c r="B13" s="64">
        <v>25717.24331976119</v>
      </c>
      <c r="C13" s="64">
        <v>4132.834503203948</v>
      </c>
      <c r="D13" s="64">
        <v>1842.2290566506085</v>
      </c>
      <c r="E13" s="64">
        <v>6658.888706359432</v>
      </c>
      <c r="F13" s="64">
        <v>3078.0407938706608</v>
      </c>
      <c r="G13" s="64">
        <v>3452.9927224260705</v>
      </c>
      <c r="H13" s="64">
        <v>3429.969558357268</v>
      </c>
      <c r="I13" s="64">
        <v>2430.865383636569</v>
      </c>
      <c r="J13" s="64">
        <v>3039.379790728878</v>
      </c>
      <c r="K13" s="64">
        <v>86176.69549265085</v>
      </c>
      <c r="L13" s="64">
        <v>6188.09790661497</v>
      </c>
      <c r="M13" s="64">
        <v>235.27236688647804</v>
      </c>
      <c r="N13" s="64">
        <v>3897.177966187843</v>
      </c>
      <c r="O13" s="64">
        <v>5179.667499789286</v>
      </c>
      <c r="P13" s="64">
        <v>3836.937673969597</v>
      </c>
      <c r="Q13" s="64">
        <v>4141.504768068262</v>
      </c>
      <c r="R13" s="64">
        <v>1429.4850511537416</v>
      </c>
      <c r="S13" s="64">
        <v>1877.55731809607</v>
      </c>
      <c r="T13" s="64">
        <v>2528.7903602689485</v>
      </c>
      <c r="U13" s="64">
        <v>1153.012040748587</v>
      </c>
      <c r="V13" s="64">
        <v>28101.07451602095</v>
      </c>
      <c r="W13" s="66">
        <v>16144.953973936417</v>
      </c>
      <c r="X13" s="648"/>
      <c r="Y13" s="648"/>
      <c r="Z13" s="648"/>
      <c r="AA13" s="648"/>
      <c r="AB13" s="648"/>
      <c r="AC13" s="648"/>
      <c r="AD13" s="648"/>
      <c r="AE13" s="648"/>
      <c r="AF13" s="648"/>
      <c r="AG13" s="648"/>
      <c r="AH13" s="648"/>
      <c r="AI13" s="648"/>
      <c r="AJ13" s="648"/>
      <c r="AK13" s="648"/>
      <c r="AL13" s="648"/>
      <c r="AM13" s="648"/>
      <c r="AN13" s="648"/>
      <c r="AO13" s="648"/>
      <c r="AP13" s="648"/>
      <c r="AQ13" s="648"/>
      <c r="AR13" s="648"/>
    </row>
    <row r="14" spans="1:44" s="46" customFormat="1" ht="12" customHeight="1">
      <c r="A14" s="148" t="s">
        <v>295</v>
      </c>
      <c r="B14" s="64">
        <v>36160.72854961367</v>
      </c>
      <c r="C14" s="64">
        <v>139156.03976683918</v>
      </c>
      <c r="D14" s="64">
        <v>15339.991654067091</v>
      </c>
      <c r="E14" s="64">
        <v>18618.806127808555</v>
      </c>
      <c r="F14" s="64">
        <v>45378.803831169585</v>
      </c>
      <c r="G14" s="64">
        <v>55400.78772353264</v>
      </c>
      <c r="H14" s="64">
        <v>9272.206472543725</v>
      </c>
      <c r="I14" s="64">
        <v>4342.53706423879</v>
      </c>
      <c r="J14" s="64">
        <v>7270.906695576289</v>
      </c>
      <c r="K14" s="64">
        <v>854085.1151722705</v>
      </c>
      <c r="L14" s="64">
        <v>125206.95406076536</v>
      </c>
      <c r="M14" s="64">
        <v>13288.775233186494</v>
      </c>
      <c r="N14" s="64">
        <v>9082.651334061888</v>
      </c>
      <c r="O14" s="64">
        <v>161857.8376423571</v>
      </c>
      <c r="P14" s="64">
        <v>16116.864991437586</v>
      </c>
      <c r="Q14" s="64">
        <v>23852.304830306563</v>
      </c>
      <c r="R14" s="64">
        <v>13172.535368648623</v>
      </c>
      <c r="S14" s="64">
        <v>28207.409521938447</v>
      </c>
      <c r="T14" s="64">
        <v>10933.674992263812</v>
      </c>
      <c r="U14" s="64">
        <v>36960.57058909682</v>
      </c>
      <c r="V14" s="64">
        <v>141376.81511497853</v>
      </c>
      <c r="W14" s="66">
        <v>110578.1277684927</v>
      </c>
      <c r="X14" s="648"/>
      <c r="Y14" s="648"/>
      <c r="Z14" s="648"/>
      <c r="AA14" s="648"/>
      <c r="AB14" s="648"/>
      <c r="AC14" s="648"/>
      <c r="AD14" s="648"/>
      <c r="AE14" s="648"/>
      <c r="AF14" s="648"/>
      <c r="AG14" s="648"/>
      <c r="AH14" s="648"/>
      <c r="AI14" s="648"/>
      <c r="AJ14" s="648"/>
      <c r="AK14" s="648"/>
      <c r="AL14" s="648"/>
      <c r="AM14" s="648"/>
      <c r="AN14" s="648"/>
      <c r="AO14" s="648"/>
      <c r="AP14" s="648"/>
      <c r="AQ14" s="648"/>
      <c r="AR14" s="648"/>
    </row>
    <row r="15" spans="1:44" s="46" customFormat="1" ht="12" customHeight="1">
      <c r="A15" s="148" t="s">
        <v>356</v>
      </c>
      <c r="B15" s="64">
        <v>1282.3445171908222</v>
      </c>
      <c r="C15" s="64">
        <v>310.650545061061</v>
      </c>
      <c r="D15" s="64">
        <v>49.17826180215125</v>
      </c>
      <c r="E15" s="64">
        <v>206.21709925145012</v>
      </c>
      <c r="F15" s="64">
        <v>103.05746968985314</v>
      </c>
      <c r="G15" s="64">
        <v>167.10067362524362</v>
      </c>
      <c r="H15" s="64">
        <v>158.8310726058696</v>
      </c>
      <c r="I15" s="64">
        <v>47.79975442251378</v>
      </c>
      <c r="J15" s="64">
        <v>40.252681456252915</v>
      </c>
      <c r="K15" s="64">
        <v>5507.551940010264</v>
      </c>
      <c r="L15" s="64">
        <v>204.7075154066055</v>
      </c>
      <c r="M15" s="64">
        <v>15.21594530516249</v>
      </c>
      <c r="N15" s="64">
        <v>107.49189399435782</v>
      </c>
      <c r="O15" s="64">
        <v>144.24322565123146</v>
      </c>
      <c r="P15" s="64">
        <v>177.96297942614424</v>
      </c>
      <c r="Q15" s="64">
        <v>147.5521103667227</v>
      </c>
      <c r="R15" s="64">
        <v>111.78541805445697</v>
      </c>
      <c r="S15" s="64">
        <v>69.73281178226513</v>
      </c>
      <c r="T15" s="64">
        <v>118.67963885661868</v>
      </c>
      <c r="U15" s="64">
        <v>43.14796158513566</v>
      </c>
      <c r="V15" s="64">
        <v>3123.136365358872</v>
      </c>
      <c r="W15" s="66">
        <v>1509.4278266573108</v>
      </c>
      <c r="X15" s="648"/>
      <c r="Y15" s="648"/>
      <c r="Z15" s="648"/>
      <c r="AA15" s="648"/>
      <c r="AB15" s="648"/>
      <c r="AC15" s="648"/>
      <c r="AD15" s="648"/>
      <c r="AE15" s="648"/>
      <c r="AF15" s="648"/>
      <c r="AG15" s="648"/>
      <c r="AH15" s="648"/>
      <c r="AI15" s="648"/>
      <c r="AJ15" s="648"/>
      <c r="AK15" s="648"/>
      <c r="AL15" s="648"/>
      <c r="AM15" s="648"/>
      <c r="AN15" s="648"/>
      <c r="AO15" s="648"/>
      <c r="AP15" s="648"/>
      <c r="AQ15" s="648"/>
      <c r="AR15" s="648"/>
    </row>
    <row r="16" spans="1:44" s="46" customFormat="1" ht="12" customHeight="1">
      <c r="A16" s="148" t="s">
        <v>296</v>
      </c>
      <c r="B16" s="64">
        <v>6299.7013633983</v>
      </c>
      <c r="C16" s="64">
        <v>2724.4320274791803</v>
      </c>
      <c r="D16" s="64">
        <v>347.63081437670166</v>
      </c>
      <c r="E16" s="64">
        <v>1420.0255301425234</v>
      </c>
      <c r="F16" s="64">
        <v>1204.7408086939658</v>
      </c>
      <c r="G16" s="64">
        <v>1683.0176961601705</v>
      </c>
      <c r="H16" s="64">
        <v>1263.0160484687183</v>
      </c>
      <c r="I16" s="64">
        <v>556.4089036764166</v>
      </c>
      <c r="J16" s="64">
        <v>594.1769765846</v>
      </c>
      <c r="K16" s="64">
        <v>54913.449760980286</v>
      </c>
      <c r="L16" s="64">
        <v>2522.809839580916</v>
      </c>
      <c r="M16" s="64">
        <v>208.3477024005847</v>
      </c>
      <c r="N16" s="64">
        <v>1083.7864412007843</v>
      </c>
      <c r="O16" s="64">
        <v>1334.7079400357097</v>
      </c>
      <c r="P16" s="64">
        <v>1467.7366699567092</v>
      </c>
      <c r="Q16" s="64">
        <v>1535.8028634784687</v>
      </c>
      <c r="R16" s="64">
        <v>1105.6866998236565</v>
      </c>
      <c r="S16" s="64">
        <v>1720.2267090502423</v>
      </c>
      <c r="T16" s="64">
        <v>624.2179240451218</v>
      </c>
      <c r="U16" s="64">
        <v>719.9012194153659</v>
      </c>
      <c r="V16" s="64">
        <v>25378.53998152584</v>
      </c>
      <c r="W16" s="66">
        <v>8542.056849593157</v>
      </c>
      <c r="X16" s="648"/>
      <c r="Y16" s="648"/>
      <c r="Z16" s="648"/>
      <c r="AA16" s="648"/>
      <c r="AB16" s="648"/>
      <c r="AC16" s="648"/>
      <c r="AD16" s="648"/>
      <c r="AE16" s="648"/>
      <c r="AF16" s="648"/>
      <c r="AG16" s="648"/>
      <c r="AH16" s="648"/>
      <c r="AI16" s="648"/>
      <c r="AJ16" s="648"/>
      <c r="AK16" s="648"/>
      <c r="AL16" s="648"/>
      <c r="AM16" s="648"/>
      <c r="AN16" s="648"/>
      <c r="AO16" s="648"/>
      <c r="AP16" s="648"/>
      <c r="AQ16" s="648"/>
      <c r="AR16" s="648"/>
    </row>
    <row r="17" spans="1:44" s="46" customFormat="1" ht="12" customHeight="1">
      <c r="A17" s="148" t="s">
        <v>297</v>
      </c>
      <c r="B17" s="64">
        <v>4780.528713565861</v>
      </c>
      <c r="C17" s="64">
        <v>1202.1605967732523</v>
      </c>
      <c r="D17" s="64">
        <v>158.9465391632972</v>
      </c>
      <c r="E17" s="64">
        <v>463.4995372684255</v>
      </c>
      <c r="F17" s="64">
        <v>759.254929306596</v>
      </c>
      <c r="G17" s="64">
        <v>977.2299628965206</v>
      </c>
      <c r="H17" s="64">
        <v>251.79700132506693</v>
      </c>
      <c r="I17" s="64">
        <v>155.5311015383755</v>
      </c>
      <c r="J17" s="64">
        <v>94.28473049665034</v>
      </c>
      <c r="K17" s="64">
        <v>59524.43187603264</v>
      </c>
      <c r="L17" s="64">
        <v>1490.158669917323</v>
      </c>
      <c r="M17" s="64">
        <v>139.232769392833</v>
      </c>
      <c r="N17" s="64">
        <v>414.56273430131944</v>
      </c>
      <c r="O17" s="64">
        <v>2128.4056573221133</v>
      </c>
      <c r="P17" s="64">
        <v>802.2557371798717</v>
      </c>
      <c r="Q17" s="64">
        <v>600.5421043445349</v>
      </c>
      <c r="R17" s="64">
        <v>384.5078484624895</v>
      </c>
      <c r="S17" s="64">
        <v>700.3936879884725</v>
      </c>
      <c r="T17" s="64">
        <v>344.51766927595963</v>
      </c>
      <c r="U17" s="64">
        <v>231.36433952089564</v>
      </c>
      <c r="V17" s="64">
        <v>10630.027141995592</v>
      </c>
      <c r="W17" s="66">
        <v>7298.534363716582</v>
      </c>
      <c r="X17" s="648"/>
      <c r="Y17" s="648"/>
      <c r="Z17" s="648"/>
      <c r="AA17" s="648"/>
      <c r="AB17" s="648"/>
      <c r="AC17" s="648"/>
      <c r="AD17" s="648"/>
      <c r="AE17" s="648"/>
      <c r="AF17" s="648"/>
      <c r="AG17" s="648"/>
      <c r="AH17" s="648"/>
      <c r="AI17" s="648"/>
      <c r="AJ17" s="648"/>
      <c r="AK17" s="648"/>
      <c r="AL17" s="648"/>
      <c r="AM17" s="648"/>
      <c r="AN17" s="648"/>
      <c r="AO17" s="648"/>
      <c r="AP17" s="648"/>
      <c r="AQ17" s="648"/>
      <c r="AR17" s="648"/>
    </row>
    <row r="18" spans="1:44" s="46" customFormat="1" ht="12" customHeight="1">
      <c r="A18" s="148" t="s">
        <v>298</v>
      </c>
      <c r="B18" s="64">
        <v>3246.610352574061</v>
      </c>
      <c r="C18" s="64">
        <v>803.3142451185632</v>
      </c>
      <c r="D18" s="64">
        <v>428.34176581541624</v>
      </c>
      <c r="E18" s="64">
        <v>784.3205213855169</v>
      </c>
      <c r="F18" s="64">
        <v>1045.9345919108614</v>
      </c>
      <c r="G18" s="64">
        <v>2164.75121272162</v>
      </c>
      <c r="H18" s="64">
        <v>882.2382387469256</v>
      </c>
      <c r="I18" s="64">
        <v>1005.611089651567</v>
      </c>
      <c r="J18" s="64">
        <v>233.3989678038088</v>
      </c>
      <c r="K18" s="64">
        <v>28432.838148076633</v>
      </c>
      <c r="L18" s="64">
        <v>1012.8054597196276</v>
      </c>
      <c r="M18" s="64">
        <v>217.77326727455505</v>
      </c>
      <c r="N18" s="64">
        <v>2505.010638914245</v>
      </c>
      <c r="O18" s="64">
        <v>1075.4836486500653</v>
      </c>
      <c r="P18" s="64">
        <v>6621.298099461243</v>
      </c>
      <c r="Q18" s="64">
        <v>1710.7292222748501</v>
      </c>
      <c r="R18" s="64">
        <v>1241.8110448331602</v>
      </c>
      <c r="S18" s="64">
        <v>554.878219607503</v>
      </c>
      <c r="T18" s="64">
        <v>459.15476099993424</v>
      </c>
      <c r="U18" s="64">
        <v>122.18584750528622</v>
      </c>
      <c r="V18" s="64">
        <v>9023.609042609816</v>
      </c>
      <c r="W18" s="66">
        <v>3597.513284502411</v>
      </c>
      <c r="X18" s="648"/>
      <c r="Y18" s="648"/>
      <c r="Z18" s="648"/>
      <c r="AA18" s="648"/>
      <c r="AB18" s="648"/>
      <c r="AC18" s="648"/>
      <c r="AD18" s="648"/>
      <c r="AE18" s="648"/>
      <c r="AF18" s="648"/>
      <c r="AG18" s="648"/>
      <c r="AH18" s="648"/>
      <c r="AI18" s="648"/>
      <c r="AJ18" s="648"/>
      <c r="AK18" s="648"/>
      <c r="AL18" s="648"/>
      <c r="AM18" s="648"/>
      <c r="AN18" s="648"/>
      <c r="AO18" s="648"/>
      <c r="AP18" s="648"/>
      <c r="AQ18" s="648"/>
      <c r="AR18" s="648"/>
    </row>
    <row r="19" spans="1:44" s="46" customFormat="1" ht="12" customHeight="1">
      <c r="A19" s="148" t="s">
        <v>299</v>
      </c>
      <c r="B19" s="64">
        <v>2495.730862665883</v>
      </c>
      <c r="C19" s="64">
        <v>5992.068061849452</v>
      </c>
      <c r="D19" s="64">
        <v>1535.6124929405205</v>
      </c>
      <c r="E19" s="64">
        <v>1804.7094525006034</v>
      </c>
      <c r="F19" s="64">
        <v>4273.889171972391</v>
      </c>
      <c r="G19" s="64">
        <v>3498.0336415280553</v>
      </c>
      <c r="H19" s="64">
        <v>759.8095099502536</v>
      </c>
      <c r="I19" s="64">
        <v>295.2913306270748</v>
      </c>
      <c r="J19" s="64">
        <v>397.8982062188013</v>
      </c>
      <c r="K19" s="64">
        <v>98256.41531393427</v>
      </c>
      <c r="L19" s="64">
        <v>7928.94047060131</v>
      </c>
      <c r="M19" s="64">
        <v>355.93252595151716</v>
      </c>
      <c r="N19" s="64">
        <v>714.6797941896084</v>
      </c>
      <c r="O19" s="64">
        <v>25244.21218035943</v>
      </c>
      <c r="P19" s="64">
        <v>1994.11639095123</v>
      </c>
      <c r="Q19" s="64">
        <v>3806.9674881323167</v>
      </c>
      <c r="R19" s="64">
        <v>1516.56174503351</v>
      </c>
      <c r="S19" s="64">
        <v>3829.173831456933</v>
      </c>
      <c r="T19" s="64">
        <v>1747.1609584960847</v>
      </c>
      <c r="U19" s="64">
        <v>3843.833184068164</v>
      </c>
      <c r="V19" s="64">
        <v>18213.676069800076</v>
      </c>
      <c r="W19" s="66">
        <v>9333.912025554526</v>
      </c>
      <c r="X19" s="648"/>
      <c r="Y19" s="648"/>
      <c r="Z19" s="648"/>
      <c r="AA19" s="648"/>
      <c r="AB19" s="648"/>
      <c r="AC19" s="648"/>
      <c r="AD19" s="648"/>
      <c r="AE19" s="648"/>
      <c r="AF19" s="648"/>
      <c r="AG19" s="648"/>
      <c r="AH19" s="648"/>
      <c r="AI19" s="648"/>
      <c r="AJ19" s="648"/>
      <c r="AK19" s="648"/>
      <c r="AL19" s="648"/>
      <c r="AM19" s="648"/>
      <c r="AN19" s="648"/>
      <c r="AO19" s="648"/>
      <c r="AP19" s="648"/>
      <c r="AQ19" s="648"/>
      <c r="AR19" s="648"/>
    </row>
    <row r="20" spans="1:44" s="46" customFormat="1" ht="12" customHeight="1">
      <c r="A20" s="148" t="s">
        <v>300</v>
      </c>
      <c r="B20" s="64">
        <v>595.6304037293694</v>
      </c>
      <c r="C20" s="64">
        <v>375.5357350617664</v>
      </c>
      <c r="D20" s="64">
        <v>46.59412847278814</v>
      </c>
      <c r="E20" s="64">
        <v>259.19290063903986</v>
      </c>
      <c r="F20" s="64">
        <v>281.268882044747</v>
      </c>
      <c r="G20" s="64">
        <v>316.8755418915224</v>
      </c>
      <c r="H20" s="64">
        <v>121.05745771910298</v>
      </c>
      <c r="I20" s="64">
        <v>35.061211570857076</v>
      </c>
      <c r="J20" s="64">
        <v>21.148330560648564</v>
      </c>
      <c r="K20" s="64">
        <v>9262.318630611866</v>
      </c>
      <c r="L20" s="64">
        <v>625.4432911406044</v>
      </c>
      <c r="M20" s="64">
        <v>43.90844570230763</v>
      </c>
      <c r="N20" s="64">
        <v>268.6154333777406</v>
      </c>
      <c r="O20" s="64">
        <v>222.88922527164524</v>
      </c>
      <c r="P20" s="64">
        <v>203.784089431688</v>
      </c>
      <c r="Q20" s="64">
        <v>412.57381997014915</v>
      </c>
      <c r="R20" s="64">
        <v>232.32721194199442</v>
      </c>
      <c r="S20" s="64">
        <v>125.50972973971564</v>
      </c>
      <c r="T20" s="64">
        <v>30.979262642752186</v>
      </c>
      <c r="U20" s="64">
        <v>210.61633973713066</v>
      </c>
      <c r="V20" s="64">
        <v>2090.771311755477</v>
      </c>
      <c r="W20" s="66">
        <v>861.2568310158622</v>
      </c>
      <c r="X20" s="648"/>
      <c r="Y20" s="648"/>
      <c r="Z20" s="648"/>
      <c r="AA20" s="648"/>
      <c r="AB20" s="648"/>
      <c r="AC20" s="648"/>
      <c r="AD20" s="648"/>
      <c r="AE20" s="648"/>
      <c r="AF20" s="648"/>
      <c r="AG20" s="648"/>
      <c r="AH20" s="648"/>
      <c r="AI20" s="648"/>
      <c r="AJ20" s="648"/>
      <c r="AK20" s="648"/>
      <c r="AL20" s="648"/>
      <c r="AM20" s="648"/>
      <c r="AN20" s="648"/>
      <c r="AO20" s="648"/>
      <c r="AP20" s="648"/>
      <c r="AQ20" s="648"/>
      <c r="AR20" s="648"/>
    </row>
    <row r="21" spans="1:44" s="46" customFormat="1" ht="12" customHeight="1">
      <c r="A21" s="148" t="s">
        <v>301</v>
      </c>
      <c r="B21" s="64">
        <v>93839.75264582758</v>
      </c>
      <c r="C21" s="64">
        <v>32300.6265549862</v>
      </c>
      <c r="D21" s="64">
        <v>17618.736808254307</v>
      </c>
      <c r="E21" s="64">
        <v>56469.72988781565</v>
      </c>
      <c r="F21" s="64">
        <v>52717.67339726735</v>
      </c>
      <c r="G21" s="64">
        <v>49600.550551873464</v>
      </c>
      <c r="H21" s="64">
        <v>21065.314140571616</v>
      </c>
      <c r="I21" s="64">
        <v>60436.50625521014</v>
      </c>
      <c r="J21" s="64">
        <v>9432.872178046731</v>
      </c>
      <c r="K21" s="64">
        <v>910219.5996834384</v>
      </c>
      <c r="L21" s="64">
        <v>74715.65469400024</v>
      </c>
      <c r="M21" s="64">
        <v>4161.485801793569</v>
      </c>
      <c r="N21" s="64">
        <v>18222.45206460398</v>
      </c>
      <c r="O21" s="64">
        <v>191231.47924155454</v>
      </c>
      <c r="P21" s="64">
        <v>24663.874024596906</v>
      </c>
      <c r="Q21" s="64">
        <v>42904.96667991476</v>
      </c>
      <c r="R21" s="64">
        <v>25441.382073619785</v>
      </c>
      <c r="S21" s="64">
        <v>19951.722265928456</v>
      </c>
      <c r="T21" s="64">
        <v>15821.457790453669</v>
      </c>
      <c r="U21" s="64">
        <v>8425.162349769422</v>
      </c>
      <c r="V21" s="64">
        <v>428690.5158489838</v>
      </c>
      <c r="W21" s="66">
        <v>188093.4699405389</v>
      </c>
      <c r="X21" s="648"/>
      <c r="Y21" s="648"/>
      <c r="Z21" s="648"/>
      <c r="AA21" s="648"/>
      <c r="AB21" s="648"/>
      <c r="AC21" s="648"/>
      <c r="AD21" s="648"/>
      <c r="AE21" s="648"/>
      <c r="AF21" s="648"/>
      <c r="AG21" s="648"/>
      <c r="AH21" s="648"/>
      <c r="AI21" s="648"/>
      <c r="AJ21" s="648"/>
      <c r="AK21" s="648"/>
      <c r="AL21" s="648"/>
      <c r="AM21" s="648"/>
      <c r="AN21" s="648"/>
      <c r="AO21" s="648"/>
      <c r="AP21" s="648"/>
      <c r="AQ21" s="648"/>
      <c r="AR21" s="648"/>
    </row>
    <row r="22" spans="1:44" s="46" customFormat="1" ht="12" customHeight="1">
      <c r="A22" s="148" t="s">
        <v>357</v>
      </c>
      <c r="B22" s="64">
        <v>939.0346130972372</v>
      </c>
      <c r="C22" s="64">
        <v>173.31699191923133</v>
      </c>
      <c r="D22" s="64">
        <v>15.852621280919758</v>
      </c>
      <c r="E22" s="64">
        <v>80.34170727830028</v>
      </c>
      <c r="F22" s="64">
        <v>79.43178710771194</v>
      </c>
      <c r="G22" s="64">
        <v>177.67574183643</v>
      </c>
      <c r="H22" s="64">
        <v>148.33351831627726</v>
      </c>
      <c r="I22" s="64">
        <v>38.115379578655336</v>
      </c>
      <c r="J22" s="64">
        <v>99.62601789134806</v>
      </c>
      <c r="K22" s="64">
        <v>5907.241580004729</v>
      </c>
      <c r="L22" s="64">
        <v>97.4808072666153</v>
      </c>
      <c r="M22" s="64">
        <v>13.703254661023932</v>
      </c>
      <c r="N22" s="64">
        <v>68.0804763493221</v>
      </c>
      <c r="O22" s="64">
        <v>57.7552823694469</v>
      </c>
      <c r="P22" s="64">
        <v>165.90221148883762</v>
      </c>
      <c r="Q22" s="64">
        <v>658.3201176776232</v>
      </c>
      <c r="R22" s="64">
        <v>137.59902864631985</v>
      </c>
      <c r="S22" s="64">
        <v>127.6521764709853</v>
      </c>
      <c r="T22" s="64">
        <v>99.57450988753621</v>
      </c>
      <c r="U22" s="64">
        <v>78.76875652787899</v>
      </c>
      <c r="V22" s="64">
        <v>2198.4949038680184</v>
      </c>
      <c r="W22" s="66">
        <v>830.1045700391021</v>
      </c>
      <c r="X22" s="648"/>
      <c r="Y22" s="648"/>
      <c r="Z22" s="648"/>
      <c r="AA22" s="648"/>
      <c r="AB22" s="648"/>
      <c r="AC22" s="648"/>
      <c r="AD22" s="648"/>
      <c r="AE22" s="648"/>
      <c r="AF22" s="648"/>
      <c r="AG22" s="648"/>
      <c r="AH22" s="648"/>
      <c r="AI22" s="648"/>
      <c r="AJ22" s="648"/>
      <c r="AK22" s="648"/>
      <c r="AL22" s="648"/>
      <c r="AM22" s="648"/>
      <c r="AN22" s="648"/>
      <c r="AO22" s="648"/>
      <c r="AP22" s="648"/>
      <c r="AQ22" s="648"/>
      <c r="AR22" s="648"/>
    </row>
    <row r="23" spans="1:44" s="47" customFormat="1" ht="12" customHeight="1">
      <c r="A23" s="149" t="s">
        <v>381</v>
      </c>
      <c r="B23" s="64">
        <v>2723.3873557438915</v>
      </c>
      <c r="C23" s="64">
        <v>509.08719707205915</v>
      </c>
      <c r="D23" s="64">
        <v>117.08143399024438</v>
      </c>
      <c r="E23" s="64">
        <v>666.3919938547147</v>
      </c>
      <c r="F23" s="64">
        <v>552.4424551034843</v>
      </c>
      <c r="G23" s="64">
        <v>167.8617024235244</v>
      </c>
      <c r="H23" s="64">
        <v>1218.3976261158377</v>
      </c>
      <c r="I23" s="64">
        <v>61.57813820515945</v>
      </c>
      <c r="J23" s="64">
        <v>366.9712091605065</v>
      </c>
      <c r="K23" s="64">
        <v>9410.321932186658</v>
      </c>
      <c r="L23" s="64">
        <v>430.1396579087032</v>
      </c>
      <c r="M23" s="64">
        <v>93.20990346186922</v>
      </c>
      <c r="N23" s="64">
        <v>2978.009795356215</v>
      </c>
      <c r="O23" s="64">
        <v>705.6968790705089</v>
      </c>
      <c r="P23" s="64">
        <v>1642.7019641187258</v>
      </c>
      <c r="Q23" s="64">
        <v>508.4814559425084</v>
      </c>
      <c r="R23" s="64">
        <v>600.3072058186127</v>
      </c>
      <c r="S23" s="64">
        <v>325.94565928363687</v>
      </c>
      <c r="T23" s="64">
        <v>1193.6328942034243</v>
      </c>
      <c r="U23" s="64">
        <v>176.52972893778067</v>
      </c>
      <c r="V23" s="64">
        <v>3484.316777276605</v>
      </c>
      <c r="W23" s="66">
        <v>1745.165017174495</v>
      </c>
      <c r="X23" s="648"/>
      <c r="Y23" s="648"/>
      <c r="Z23" s="648"/>
      <c r="AA23" s="648"/>
      <c r="AB23" s="648"/>
      <c r="AC23" s="648"/>
      <c r="AD23" s="648"/>
      <c r="AE23" s="648"/>
      <c r="AF23" s="648"/>
      <c r="AG23" s="648"/>
      <c r="AH23" s="648"/>
      <c r="AI23" s="648"/>
      <c r="AJ23" s="648"/>
      <c r="AK23" s="648"/>
      <c r="AL23" s="648"/>
      <c r="AM23" s="648"/>
      <c r="AN23" s="648"/>
      <c r="AO23" s="648"/>
      <c r="AP23" s="648"/>
      <c r="AQ23" s="648"/>
      <c r="AR23" s="648"/>
    </row>
    <row r="24" spans="1:44" s="46" customFormat="1" ht="12" customHeight="1">
      <c r="A24" s="148" t="s">
        <v>302</v>
      </c>
      <c r="B24" s="64">
        <v>21221.354675388568</v>
      </c>
      <c r="C24" s="67">
        <v>3998.135477895356</v>
      </c>
      <c r="D24" s="67">
        <v>977.4211146221825</v>
      </c>
      <c r="E24" s="67">
        <v>8991.205164652392</v>
      </c>
      <c r="F24" s="67">
        <v>3663.6833937146434</v>
      </c>
      <c r="G24" s="67">
        <v>3873.1116172587576</v>
      </c>
      <c r="H24" s="67">
        <v>4058.908576321775</v>
      </c>
      <c r="I24" s="67">
        <v>2616.8057153870172</v>
      </c>
      <c r="J24" s="67">
        <v>1473.2626177038837</v>
      </c>
      <c r="K24" s="67">
        <v>50234.53029169197</v>
      </c>
      <c r="L24" s="67">
        <v>6074.343920155049</v>
      </c>
      <c r="M24" s="67">
        <v>262.80912684725257</v>
      </c>
      <c r="N24" s="67">
        <v>9163.576979844638</v>
      </c>
      <c r="O24" s="67">
        <v>2381.4998538530062</v>
      </c>
      <c r="P24" s="67">
        <v>4254.600097626165</v>
      </c>
      <c r="Q24" s="67">
        <v>2723.8444934014296</v>
      </c>
      <c r="R24" s="67">
        <v>1403.8361574642129</v>
      </c>
      <c r="S24" s="67">
        <v>1625.8378924806682</v>
      </c>
      <c r="T24" s="67">
        <v>1138.5077115768047</v>
      </c>
      <c r="U24" s="67">
        <v>1523.2888767575464</v>
      </c>
      <c r="V24" s="67">
        <v>15191.670998872512</v>
      </c>
      <c r="W24" s="68">
        <v>18568.10611107865</v>
      </c>
      <c r="X24" s="648"/>
      <c r="Y24" s="648"/>
      <c r="Z24" s="648"/>
      <c r="AA24" s="648"/>
      <c r="AB24" s="648"/>
      <c r="AC24" s="648"/>
      <c r="AD24" s="648"/>
      <c r="AE24" s="648"/>
      <c r="AF24" s="648"/>
      <c r="AG24" s="648"/>
      <c r="AH24" s="648"/>
      <c r="AI24" s="648"/>
      <c r="AJ24" s="648"/>
      <c r="AK24" s="648"/>
      <c r="AL24" s="648"/>
      <c r="AM24" s="648"/>
      <c r="AN24" s="648"/>
      <c r="AO24" s="648"/>
      <c r="AP24" s="648"/>
      <c r="AQ24" s="648"/>
      <c r="AR24" s="648"/>
    </row>
    <row r="25" spans="1:44" s="46" customFormat="1" ht="12" customHeight="1">
      <c r="A25" s="148" t="s">
        <v>358</v>
      </c>
      <c r="B25" s="64">
        <v>432.7499018884883</v>
      </c>
      <c r="C25" s="64">
        <v>103.40502967417946</v>
      </c>
      <c r="D25" s="64">
        <v>297.5108350415371</v>
      </c>
      <c r="E25" s="64">
        <v>73.01283848896433</v>
      </c>
      <c r="F25" s="64">
        <v>35.764363795963774</v>
      </c>
      <c r="G25" s="64">
        <v>112.56868616836756</v>
      </c>
      <c r="H25" s="64">
        <v>66.55649218167684</v>
      </c>
      <c r="I25" s="64">
        <v>17.69191906484826</v>
      </c>
      <c r="J25" s="64">
        <v>18.932383549608048</v>
      </c>
      <c r="K25" s="64">
        <v>8095.908677095555</v>
      </c>
      <c r="L25" s="64">
        <v>94.07109955659958</v>
      </c>
      <c r="M25" s="64">
        <v>3.00328221335344</v>
      </c>
      <c r="N25" s="64">
        <v>86.05900249981131</v>
      </c>
      <c r="O25" s="64">
        <v>2657.5574232960334</v>
      </c>
      <c r="P25" s="64">
        <v>98.28081229250385</v>
      </c>
      <c r="Q25" s="64">
        <v>538.3647439439128</v>
      </c>
      <c r="R25" s="64">
        <v>5.854723051837997</v>
      </c>
      <c r="S25" s="64">
        <v>29.886554660458952</v>
      </c>
      <c r="T25" s="64">
        <v>44.82884801430094</v>
      </c>
      <c r="U25" s="64">
        <v>5.97990834653201</v>
      </c>
      <c r="V25" s="64">
        <v>1057.6765690423113</v>
      </c>
      <c r="W25" s="66">
        <v>476.7445266487532</v>
      </c>
      <c r="X25" s="648"/>
      <c r="Y25" s="648"/>
      <c r="Z25" s="648"/>
      <c r="AA25" s="648"/>
      <c r="AB25" s="648"/>
      <c r="AC25" s="648"/>
      <c r="AD25" s="648"/>
      <c r="AE25" s="648"/>
      <c r="AF25" s="648"/>
      <c r="AG25" s="648"/>
      <c r="AH25" s="648"/>
      <c r="AI25" s="648"/>
      <c r="AJ25" s="648"/>
      <c r="AK25" s="648"/>
      <c r="AL25" s="648"/>
      <c r="AM25" s="648"/>
      <c r="AN25" s="648"/>
      <c r="AO25" s="648"/>
      <c r="AP25" s="648"/>
      <c r="AQ25" s="648"/>
      <c r="AR25" s="648"/>
    </row>
    <row r="26" spans="1:44" s="46" customFormat="1" ht="12" customHeight="1">
      <c r="A26" s="148" t="s">
        <v>303</v>
      </c>
      <c r="B26" s="64">
        <v>4478.251526054552</v>
      </c>
      <c r="C26" s="64">
        <v>5219.391188996065</v>
      </c>
      <c r="D26" s="64">
        <v>460.55955114608554</v>
      </c>
      <c r="E26" s="64">
        <v>3013.5660547521657</v>
      </c>
      <c r="F26" s="64">
        <v>1512.1417222548587</v>
      </c>
      <c r="G26" s="64">
        <v>2023.600863525383</v>
      </c>
      <c r="H26" s="64">
        <v>1721.9586005726915</v>
      </c>
      <c r="I26" s="64">
        <v>5515.704664650686</v>
      </c>
      <c r="J26" s="64">
        <v>698.2977905169157</v>
      </c>
      <c r="K26" s="64">
        <v>86206.82252532449</v>
      </c>
      <c r="L26" s="64">
        <v>5473.872697993625</v>
      </c>
      <c r="M26" s="64">
        <v>58.206614359188805</v>
      </c>
      <c r="N26" s="64">
        <v>841.3332345547399</v>
      </c>
      <c r="O26" s="64">
        <v>2300.9946864483054</v>
      </c>
      <c r="P26" s="64">
        <v>1163.7652030642973</v>
      </c>
      <c r="Q26" s="64">
        <v>2517.765136596987</v>
      </c>
      <c r="R26" s="64">
        <v>1329.742828595331</v>
      </c>
      <c r="S26" s="64">
        <v>1227.0420398789001</v>
      </c>
      <c r="T26" s="64">
        <v>896.3961008968735</v>
      </c>
      <c r="U26" s="64">
        <v>2966.429165230236</v>
      </c>
      <c r="V26" s="64">
        <v>63920.58842114597</v>
      </c>
      <c r="W26" s="66">
        <v>14085.969543219637</v>
      </c>
      <c r="X26" s="648"/>
      <c r="Y26" s="648"/>
      <c r="Z26" s="648"/>
      <c r="AA26" s="648"/>
      <c r="AB26" s="648"/>
      <c r="AC26" s="648"/>
      <c r="AD26" s="648"/>
      <c r="AE26" s="648"/>
      <c r="AF26" s="648"/>
      <c r="AG26" s="648"/>
      <c r="AH26" s="648"/>
      <c r="AI26" s="648"/>
      <c r="AJ26" s="648"/>
      <c r="AK26" s="648"/>
      <c r="AL26" s="648"/>
      <c r="AM26" s="648"/>
      <c r="AN26" s="648"/>
      <c r="AO26" s="648"/>
      <c r="AP26" s="648"/>
      <c r="AQ26" s="648"/>
      <c r="AR26" s="648"/>
    </row>
    <row r="27" spans="1:44" s="46" customFormat="1" ht="12" customHeight="1">
      <c r="A27" s="148" t="s">
        <v>304</v>
      </c>
      <c r="B27" s="64">
        <v>72004.98264642275</v>
      </c>
      <c r="C27" s="64">
        <v>33194.84620316835</v>
      </c>
      <c r="D27" s="64">
        <v>32355.917358032515</v>
      </c>
      <c r="E27" s="64">
        <v>147752.06401745212</v>
      </c>
      <c r="F27" s="64">
        <v>15484.960822525589</v>
      </c>
      <c r="G27" s="64">
        <v>97444.89647913587</v>
      </c>
      <c r="H27" s="64">
        <v>49925.15573846926</v>
      </c>
      <c r="I27" s="64">
        <v>12295.960106199569</v>
      </c>
      <c r="J27" s="64">
        <v>11373.825415945872</v>
      </c>
      <c r="K27" s="64">
        <v>605570.992510765</v>
      </c>
      <c r="L27" s="64">
        <v>39000.79947026815</v>
      </c>
      <c r="M27" s="64">
        <v>12093.859384847741</v>
      </c>
      <c r="N27" s="64">
        <v>102197.97222790805</v>
      </c>
      <c r="O27" s="64">
        <v>37466.06903278523</v>
      </c>
      <c r="P27" s="64">
        <v>59573.51447634247</v>
      </c>
      <c r="Q27" s="64">
        <v>34234.28463542669</v>
      </c>
      <c r="R27" s="64">
        <v>22844.80722353173</v>
      </c>
      <c r="S27" s="64">
        <v>14952.781525380338</v>
      </c>
      <c r="T27" s="64">
        <v>28280.536750851465</v>
      </c>
      <c r="U27" s="64">
        <v>18685.62161602204</v>
      </c>
      <c r="V27" s="64">
        <v>91816.54662033755</v>
      </c>
      <c r="W27" s="66">
        <v>138810.70910408063</v>
      </c>
      <c r="X27" s="648"/>
      <c r="Y27" s="648"/>
      <c r="Z27" s="648"/>
      <c r="AA27" s="648"/>
      <c r="AB27" s="648"/>
      <c r="AC27" s="648"/>
      <c r="AD27" s="648"/>
      <c r="AE27" s="648"/>
      <c r="AF27" s="648"/>
      <c r="AG27" s="648"/>
      <c r="AH27" s="648"/>
      <c r="AI27" s="648"/>
      <c r="AJ27" s="648"/>
      <c r="AK27" s="648"/>
      <c r="AL27" s="648"/>
      <c r="AM27" s="648"/>
      <c r="AN27" s="648"/>
      <c r="AO27" s="648"/>
      <c r="AP27" s="648"/>
      <c r="AQ27" s="648"/>
      <c r="AR27" s="648"/>
    </row>
    <row r="28" spans="1:44" s="46" customFormat="1" ht="12" customHeight="1">
      <c r="A28" s="148" t="s">
        <v>305</v>
      </c>
      <c r="B28" s="64">
        <v>14388.515453793778</v>
      </c>
      <c r="C28" s="64">
        <v>3589.199024164172</v>
      </c>
      <c r="D28" s="64">
        <v>1035.9129972453084</v>
      </c>
      <c r="E28" s="64">
        <v>4459.81052218418</v>
      </c>
      <c r="F28" s="64">
        <v>3752.719926670876</v>
      </c>
      <c r="G28" s="64">
        <v>6003.230904487182</v>
      </c>
      <c r="H28" s="64">
        <v>4443.911317410233</v>
      </c>
      <c r="I28" s="64">
        <v>1342.3529879072096</v>
      </c>
      <c r="J28" s="64">
        <v>4553.438609100118</v>
      </c>
      <c r="K28" s="64">
        <v>119748.92226840953</v>
      </c>
      <c r="L28" s="64">
        <v>6406.624588975932</v>
      </c>
      <c r="M28" s="64">
        <v>790.2940761860592</v>
      </c>
      <c r="N28" s="64">
        <v>6209.115878948229</v>
      </c>
      <c r="O28" s="64">
        <v>9047.243670762615</v>
      </c>
      <c r="P28" s="64">
        <v>22237.434746473144</v>
      </c>
      <c r="Q28" s="64">
        <v>2927.4313512166673</v>
      </c>
      <c r="R28" s="64">
        <v>2634.162524392382</v>
      </c>
      <c r="S28" s="64">
        <v>4751.861920656461</v>
      </c>
      <c r="T28" s="64">
        <v>4753.606394168403</v>
      </c>
      <c r="U28" s="64">
        <v>1429.811249333691</v>
      </c>
      <c r="V28" s="64">
        <v>31398.947111908317</v>
      </c>
      <c r="W28" s="66">
        <v>21129.134667938255</v>
      </c>
      <c r="X28" s="648"/>
      <c r="Y28" s="648"/>
      <c r="Z28" s="648"/>
      <c r="AA28" s="648"/>
      <c r="AB28" s="648"/>
      <c r="AC28" s="648"/>
      <c r="AD28" s="648"/>
      <c r="AE28" s="648"/>
      <c r="AF28" s="648"/>
      <c r="AG28" s="648"/>
      <c r="AH28" s="648"/>
      <c r="AI28" s="648"/>
      <c r="AJ28" s="648"/>
      <c r="AK28" s="648"/>
      <c r="AL28" s="648"/>
      <c r="AM28" s="648"/>
      <c r="AN28" s="648"/>
      <c r="AO28" s="648"/>
      <c r="AP28" s="648"/>
      <c r="AQ28" s="648"/>
      <c r="AR28" s="648"/>
    </row>
    <row r="29" spans="1:44" s="46" customFormat="1" ht="12" customHeight="1">
      <c r="A29" s="148" t="s">
        <v>306</v>
      </c>
      <c r="B29" s="64">
        <v>7869.893795446616</v>
      </c>
      <c r="C29" s="64">
        <v>15736.568728586955</v>
      </c>
      <c r="D29" s="64">
        <v>2542.709880864934</v>
      </c>
      <c r="E29" s="64">
        <v>2835.5724353739197</v>
      </c>
      <c r="F29" s="64">
        <v>3755.8357219917734</v>
      </c>
      <c r="G29" s="64">
        <v>7472.615352167445</v>
      </c>
      <c r="H29" s="64">
        <v>2570.933547052321</v>
      </c>
      <c r="I29" s="64">
        <v>756.759966753754</v>
      </c>
      <c r="J29" s="64">
        <v>1486.9085329133163</v>
      </c>
      <c r="K29" s="64">
        <v>158381.27103042908</v>
      </c>
      <c r="L29" s="64">
        <v>8639.895755847587</v>
      </c>
      <c r="M29" s="64">
        <v>1594.2077579692266</v>
      </c>
      <c r="N29" s="64">
        <v>2624.3378907173637</v>
      </c>
      <c r="O29" s="64">
        <v>12939.054980192643</v>
      </c>
      <c r="P29" s="64">
        <v>5428.867899413939</v>
      </c>
      <c r="Q29" s="64">
        <v>2935.9638540386127</v>
      </c>
      <c r="R29" s="64">
        <v>2373.0093726771925</v>
      </c>
      <c r="S29" s="64">
        <v>3572.6387846217835</v>
      </c>
      <c r="T29" s="64">
        <v>2108.007558233716</v>
      </c>
      <c r="U29" s="64">
        <v>4812.3076424975525</v>
      </c>
      <c r="V29" s="64">
        <v>28108.833065917326</v>
      </c>
      <c r="W29" s="66">
        <v>24950.198135579445</v>
      </c>
      <c r="X29" s="648"/>
      <c r="Y29" s="648"/>
      <c r="Z29" s="648"/>
      <c r="AA29" s="648"/>
      <c r="AB29" s="648"/>
      <c r="AC29" s="648"/>
      <c r="AD29" s="648"/>
      <c r="AE29" s="648"/>
      <c r="AF29" s="648"/>
      <c r="AG29" s="648"/>
      <c r="AH29" s="648"/>
      <c r="AI29" s="648"/>
      <c r="AJ29" s="648"/>
      <c r="AK29" s="648"/>
      <c r="AL29" s="648"/>
      <c r="AM29" s="648"/>
      <c r="AN29" s="648"/>
      <c r="AO29" s="648"/>
      <c r="AP29" s="648"/>
      <c r="AQ29" s="648"/>
      <c r="AR29" s="648"/>
    </row>
    <row r="30" spans="1:44" s="45" customFormat="1" ht="12" customHeight="1">
      <c r="A30" s="148" t="s">
        <v>395</v>
      </c>
      <c r="B30" s="64">
        <v>9933.176902110263</v>
      </c>
      <c r="C30" s="64">
        <v>1126.5133767075342</v>
      </c>
      <c r="D30" s="64">
        <v>458.7734200701307</v>
      </c>
      <c r="E30" s="64">
        <v>2460.642374372904</v>
      </c>
      <c r="F30" s="64">
        <v>3021.809706418612</v>
      </c>
      <c r="G30" s="64">
        <v>1595.7132928508806</v>
      </c>
      <c r="H30" s="64">
        <v>2665.891369892949</v>
      </c>
      <c r="I30" s="64">
        <v>2558.5040100903643</v>
      </c>
      <c r="J30" s="64">
        <v>2293.7573477300853</v>
      </c>
      <c r="K30" s="64">
        <v>48403.35255044871</v>
      </c>
      <c r="L30" s="64">
        <v>2724.4514948009037</v>
      </c>
      <c r="M30" s="64">
        <v>276.1384740496747</v>
      </c>
      <c r="N30" s="64">
        <v>3055.0723679333687</v>
      </c>
      <c r="O30" s="64">
        <v>1071.5328748316479</v>
      </c>
      <c r="P30" s="64">
        <v>4325.85112613183</v>
      </c>
      <c r="Q30" s="64">
        <v>2362.1908252588596</v>
      </c>
      <c r="R30" s="64">
        <v>855.5292367416349</v>
      </c>
      <c r="S30" s="64">
        <v>1301.5081475815698</v>
      </c>
      <c r="T30" s="64">
        <v>894.7793033706297</v>
      </c>
      <c r="U30" s="64">
        <v>500.26689745152316</v>
      </c>
      <c r="V30" s="64">
        <v>26394.0871664142</v>
      </c>
      <c r="W30" s="66">
        <v>8478.625145242766</v>
      </c>
      <c r="X30" s="648"/>
      <c r="Y30" s="648"/>
      <c r="Z30" s="648"/>
      <c r="AA30" s="648"/>
      <c r="AB30" s="648"/>
      <c r="AC30" s="648"/>
      <c r="AD30" s="648"/>
      <c r="AE30" s="648"/>
      <c r="AF30" s="648"/>
      <c r="AG30" s="648"/>
      <c r="AH30" s="648"/>
      <c r="AI30" s="648"/>
      <c r="AJ30" s="648"/>
      <c r="AK30" s="648"/>
      <c r="AL30" s="648"/>
      <c r="AM30" s="648"/>
      <c r="AN30" s="648"/>
      <c r="AO30" s="648"/>
      <c r="AP30" s="648"/>
      <c r="AQ30" s="648"/>
      <c r="AR30" s="648"/>
    </row>
    <row r="31" spans="1:44" s="47" customFormat="1" ht="12" customHeight="1">
      <c r="A31" s="149" t="s">
        <v>359</v>
      </c>
      <c r="B31" s="64">
        <v>14833.843226690235</v>
      </c>
      <c r="C31" s="64">
        <v>1630.3226000393786</v>
      </c>
      <c r="D31" s="64">
        <v>696.6822235601392</v>
      </c>
      <c r="E31" s="64">
        <v>1593.855402350407</v>
      </c>
      <c r="F31" s="64">
        <v>1922.38576521336</v>
      </c>
      <c r="G31" s="64">
        <v>3026.2995837147905</v>
      </c>
      <c r="H31" s="64">
        <v>2280.8142178297926</v>
      </c>
      <c r="I31" s="64">
        <v>275.08271756352764</v>
      </c>
      <c r="J31" s="64">
        <v>2083.6189534024843</v>
      </c>
      <c r="K31" s="64">
        <v>61679.5273163252</v>
      </c>
      <c r="L31" s="64">
        <v>5222.550208382427</v>
      </c>
      <c r="M31" s="64">
        <v>644.9529930177398</v>
      </c>
      <c r="N31" s="64">
        <v>5539.319303617668</v>
      </c>
      <c r="O31" s="64">
        <v>2401.475449975479</v>
      </c>
      <c r="P31" s="64">
        <v>4552.754324434883</v>
      </c>
      <c r="Q31" s="64">
        <v>1832.8968087014266</v>
      </c>
      <c r="R31" s="64">
        <v>1888.1762869062654</v>
      </c>
      <c r="S31" s="64">
        <v>1947.0386101646206</v>
      </c>
      <c r="T31" s="64">
        <v>3582.693709354227</v>
      </c>
      <c r="U31" s="64">
        <v>1228.9415204994013</v>
      </c>
      <c r="V31" s="64">
        <v>20328.442430405372</v>
      </c>
      <c r="W31" s="66">
        <v>10205.145625383753</v>
      </c>
      <c r="X31" s="648"/>
      <c r="Y31" s="648"/>
      <c r="Z31" s="648"/>
      <c r="AA31" s="648"/>
      <c r="AB31" s="648"/>
      <c r="AC31" s="648"/>
      <c r="AD31" s="648"/>
      <c r="AE31" s="648"/>
      <c r="AF31" s="648"/>
      <c r="AG31" s="648"/>
      <c r="AH31" s="648"/>
      <c r="AI31" s="648"/>
      <c r="AJ31" s="648"/>
      <c r="AK31" s="648"/>
      <c r="AL31" s="648"/>
      <c r="AM31" s="648"/>
      <c r="AN31" s="648"/>
      <c r="AO31" s="648"/>
      <c r="AP31" s="648"/>
      <c r="AQ31" s="648"/>
      <c r="AR31" s="648"/>
    </row>
    <row r="32" spans="1:44" s="46" customFormat="1" ht="12" customHeight="1">
      <c r="A32" s="148" t="s">
        <v>307</v>
      </c>
      <c r="B32" s="64">
        <v>92795.95258117099</v>
      </c>
      <c r="C32" s="67">
        <v>136771.56634391166</v>
      </c>
      <c r="D32" s="67">
        <v>34642.73148220531</v>
      </c>
      <c r="E32" s="67">
        <v>167411.40620811476</v>
      </c>
      <c r="F32" s="67">
        <v>126613.25444748889</v>
      </c>
      <c r="G32" s="67">
        <v>192710.15788385252</v>
      </c>
      <c r="H32" s="67">
        <v>213371.83423988236</v>
      </c>
      <c r="I32" s="67">
        <v>20796.382817091788</v>
      </c>
      <c r="J32" s="67">
        <v>16096.189322727138</v>
      </c>
      <c r="K32" s="67">
        <v>2126978.879203884</v>
      </c>
      <c r="L32" s="67">
        <v>155550.61124091575</v>
      </c>
      <c r="M32" s="67">
        <v>25015.82906060305</v>
      </c>
      <c r="N32" s="67">
        <v>66957.8713556134</v>
      </c>
      <c r="O32" s="67">
        <v>162980.69688318542</v>
      </c>
      <c r="P32" s="67">
        <v>432208.32803092507</v>
      </c>
      <c r="Q32" s="67">
        <v>175872.074731887</v>
      </c>
      <c r="R32" s="67">
        <v>122545.87667685626</v>
      </c>
      <c r="S32" s="67">
        <v>89543.53707199307</v>
      </c>
      <c r="T32" s="67">
        <v>111205.01173589226</v>
      </c>
      <c r="U32" s="67">
        <v>76785.5201195337</v>
      </c>
      <c r="V32" s="67">
        <v>477516.72674397327</v>
      </c>
      <c r="W32" s="68">
        <v>393164.8887367575</v>
      </c>
      <c r="X32" s="648"/>
      <c r="Y32" s="648"/>
      <c r="Z32" s="648"/>
      <c r="AA32" s="648"/>
      <c r="AB32" s="648"/>
      <c r="AC32" s="648"/>
      <c r="AD32" s="648"/>
      <c r="AE32" s="648"/>
      <c r="AF32" s="648"/>
      <c r="AG32" s="648"/>
      <c r="AH32" s="648"/>
      <c r="AI32" s="648"/>
      <c r="AJ32" s="648"/>
      <c r="AK32" s="648"/>
      <c r="AL32" s="648"/>
      <c r="AM32" s="648"/>
      <c r="AN32" s="648"/>
      <c r="AO32" s="648"/>
      <c r="AP32" s="648"/>
      <c r="AQ32" s="648"/>
      <c r="AR32" s="648"/>
    </row>
    <row r="33" spans="1:44" s="46" customFormat="1" ht="12" customHeight="1">
      <c r="A33" s="148" t="s">
        <v>308</v>
      </c>
      <c r="B33" s="67">
        <v>25281.578431847476</v>
      </c>
      <c r="C33" s="64">
        <v>20832.263122375527</v>
      </c>
      <c r="D33" s="64">
        <v>3129.224482526186</v>
      </c>
      <c r="E33" s="64">
        <v>10554.479610951363</v>
      </c>
      <c r="F33" s="64">
        <v>11548.030004789043</v>
      </c>
      <c r="G33" s="64">
        <v>17215.122854275287</v>
      </c>
      <c r="H33" s="64">
        <v>4445.958642657713</v>
      </c>
      <c r="I33" s="64">
        <v>4829.625209321926</v>
      </c>
      <c r="J33" s="64">
        <v>2202.252281362095</v>
      </c>
      <c r="K33" s="64">
        <v>415640.5807660173</v>
      </c>
      <c r="L33" s="64">
        <v>17860.961563099532</v>
      </c>
      <c r="M33" s="64">
        <v>2937.7548911905574</v>
      </c>
      <c r="N33" s="64">
        <v>3449.065185511164</v>
      </c>
      <c r="O33" s="64">
        <v>10570.84795747819</v>
      </c>
      <c r="P33" s="64">
        <v>11929.12180257166</v>
      </c>
      <c r="Q33" s="64">
        <v>10662.939429463506</v>
      </c>
      <c r="R33" s="64">
        <v>8727.7840851762</v>
      </c>
      <c r="S33" s="64">
        <v>7185.00870062102</v>
      </c>
      <c r="T33" s="64">
        <v>2613.9307059168464</v>
      </c>
      <c r="U33" s="64">
        <v>4111.171760574909</v>
      </c>
      <c r="V33" s="64">
        <v>177298.8492943381</v>
      </c>
      <c r="W33" s="66">
        <v>91738.6803582865</v>
      </c>
      <c r="X33" s="648"/>
      <c r="Y33" s="648"/>
      <c r="Z33" s="648"/>
      <c r="AA33" s="648"/>
      <c r="AB33" s="648"/>
      <c r="AC33" s="648"/>
      <c r="AD33" s="648"/>
      <c r="AE33" s="648"/>
      <c r="AF33" s="648"/>
      <c r="AG33" s="648"/>
      <c r="AH33" s="648"/>
      <c r="AI33" s="648"/>
      <c r="AJ33" s="648"/>
      <c r="AK33" s="648"/>
      <c r="AL33" s="648"/>
      <c r="AM33" s="648"/>
      <c r="AN33" s="648"/>
      <c r="AO33" s="648"/>
      <c r="AP33" s="648"/>
      <c r="AQ33" s="648"/>
      <c r="AR33" s="648"/>
    </row>
    <row r="34" spans="1:44" s="45" customFormat="1" ht="12" customHeight="1">
      <c r="A34" s="148" t="s">
        <v>309</v>
      </c>
      <c r="B34" s="64">
        <v>1994.6978613312228</v>
      </c>
      <c r="C34" s="64">
        <v>399.6019917696343</v>
      </c>
      <c r="D34" s="64">
        <v>49.43255667704072</v>
      </c>
      <c r="E34" s="64">
        <v>368.6822447418829</v>
      </c>
      <c r="F34" s="64">
        <v>295.23050156315367</v>
      </c>
      <c r="G34" s="64">
        <v>335.2312594481218</v>
      </c>
      <c r="H34" s="64">
        <v>503.6168037106784</v>
      </c>
      <c r="I34" s="64">
        <v>416.8387329178104</v>
      </c>
      <c r="J34" s="64">
        <v>293.28814442860926</v>
      </c>
      <c r="K34" s="64">
        <v>14588.658580016174</v>
      </c>
      <c r="L34" s="64">
        <v>343.84673156909383</v>
      </c>
      <c r="M34" s="64">
        <v>35.50126159255769</v>
      </c>
      <c r="N34" s="64">
        <v>1285.4794233965101</v>
      </c>
      <c r="O34" s="64">
        <v>3085.064031836746</v>
      </c>
      <c r="P34" s="64">
        <v>1017.3187703950895</v>
      </c>
      <c r="Q34" s="64">
        <v>399.2721723409597</v>
      </c>
      <c r="R34" s="64">
        <v>271.83636047548754</v>
      </c>
      <c r="S34" s="64">
        <v>480.23215453344955</v>
      </c>
      <c r="T34" s="64">
        <v>541.8906241355172</v>
      </c>
      <c r="U34" s="64">
        <v>63.45216712303967</v>
      </c>
      <c r="V34" s="64">
        <v>8618.891045464065</v>
      </c>
      <c r="W34" s="66">
        <v>2217.2995898310583</v>
      </c>
      <c r="X34" s="648"/>
      <c r="Y34" s="648"/>
      <c r="Z34" s="648"/>
      <c r="AA34" s="648"/>
      <c r="AB34" s="648"/>
      <c r="AC34" s="648"/>
      <c r="AD34" s="648"/>
      <c r="AE34" s="648"/>
      <c r="AF34" s="648"/>
      <c r="AG34" s="648"/>
      <c r="AH34" s="648"/>
      <c r="AI34" s="648"/>
      <c r="AJ34" s="648"/>
      <c r="AK34" s="648"/>
      <c r="AL34" s="648"/>
      <c r="AM34" s="648"/>
      <c r="AN34" s="648"/>
      <c r="AO34" s="648"/>
      <c r="AP34" s="648"/>
      <c r="AQ34" s="648"/>
      <c r="AR34" s="648"/>
    </row>
    <row r="35" spans="1:44" s="47" customFormat="1" ht="12" customHeight="1">
      <c r="A35" s="148" t="s">
        <v>360</v>
      </c>
      <c r="B35" s="64">
        <v>871.1890543007722</v>
      </c>
      <c r="C35" s="64">
        <v>251.30047931973593</v>
      </c>
      <c r="D35" s="64">
        <v>132.36688429645216</v>
      </c>
      <c r="E35" s="64">
        <v>108.9533343000098</v>
      </c>
      <c r="F35" s="64">
        <v>179.50291409872426</v>
      </c>
      <c r="G35" s="64">
        <v>189.64949660439882</v>
      </c>
      <c r="H35" s="64">
        <v>573.4508338742445</v>
      </c>
      <c r="I35" s="64">
        <v>378.19769858530395</v>
      </c>
      <c r="J35" s="64">
        <v>124.19466261615544</v>
      </c>
      <c r="K35" s="64">
        <v>7194.2987279698755</v>
      </c>
      <c r="L35" s="64">
        <v>363.28426480298225</v>
      </c>
      <c r="M35" s="64">
        <v>13.624366534564132</v>
      </c>
      <c r="N35" s="64">
        <v>325.4744399045129</v>
      </c>
      <c r="O35" s="64">
        <v>600.1672973863573</v>
      </c>
      <c r="P35" s="64">
        <v>313.90912993366555</v>
      </c>
      <c r="Q35" s="64">
        <v>436.0441283633731</v>
      </c>
      <c r="R35" s="64">
        <v>175.05219111939638</v>
      </c>
      <c r="S35" s="64">
        <v>227.30458159863736</v>
      </c>
      <c r="T35" s="64">
        <v>347.6020580511442</v>
      </c>
      <c r="U35" s="64">
        <v>38.404052792255335</v>
      </c>
      <c r="V35" s="64">
        <v>3873.901331087529</v>
      </c>
      <c r="W35" s="66">
        <v>1672.6563073396112</v>
      </c>
      <c r="X35" s="648"/>
      <c r="Y35" s="648"/>
      <c r="Z35" s="648"/>
      <c r="AA35" s="648"/>
      <c r="AB35" s="648"/>
      <c r="AC35" s="648"/>
      <c r="AD35" s="648"/>
      <c r="AE35" s="648"/>
      <c r="AF35" s="648"/>
      <c r="AG35" s="648"/>
      <c r="AH35" s="648"/>
      <c r="AI35" s="648"/>
      <c r="AJ35" s="648"/>
      <c r="AK35" s="648"/>
      <c r="AL35" s="648"/>
      <c r="AM35" s="648"/>
      <c r="AN35" s="648"/>
      <c r="AO35" s="648"/>
      <c r="AP35" s="648"/>
      <c r="AQ35" s="648"/>
      <c r="AR35" s="648"/>
    </row>
    <row r="36" spans="1:44" s="47" customFormat="1" ht="12" customHeight="1">
      <c r="A36" s="148" t="s">
        <v>310</v>
      </c>
      <c r="B36" s="64">
        <v>15819.50745257292</v>
      </c>
      <c r="C36" s="64">
        <v>7917.275043866084</v>
      </c>
      <c r="D36" s="64">
        <v>894.2722666541473</v>
      </c>
      <c r="E36" s="64">
        <v>6833.489306210511</v>
      </c>
      <c r="F36" s="64">
        <v>3148.4991459708876</v>
      </c>
      <c r="G36" s="64">
        <v>5600.078758344694</v>
      </c>
      <c r="H36" s="64">
        <v>6121.173756779999</v>
      </c>
      <c r="I36" s="64">
        <v>10302.004815574706</v>
      </c>
      <c r="J36" s="64">
        <v>1937.481778933815</v>
      </c>
      <c r="K36" s="64">
        <v>134727.41026129219</v>
      </c>
      <c r="L36" s="64">
        <v>8547.53846359401</v>
      </c>
      <c r="M36" s="64">
        <v>238.2949923039517</v>
      </c>
      <c r="N36" s="64">
        <v>2012.120071736041</v>
      </c>
      <c r="O36" s="64">
        <v>2165.612324061568</v>
      </c>
      <c r="P36" s="64">
        <v>3173.5426102147467</v>
      </c>
      <c r="Q36" s="64">
        <v>4107.1809921280965</v>
      </c>
      <c r="R36" s="64">
        <v>1960.7115979655248</v>
      </c>
      <c r="S36" s="64">
        <v>3065.4840825600263</v>
      </c>
      <c r="T36" s="64">
        <v>2642.151231307146</v>
      </c>
      <c r="U36" s="64">
        <v>2086.66414451229</v>
      </c>
      <c r="V36" s="64">
        <v>56251.38499559091</v>
      </c>
      <c r="W36" s="66">
        <v>28283.789071601834</v>
      </c>
      <c r="X36" s="648"/>
      <c r="Y36" s="648"/>
      <c r="Z36" s="648"/>
      <c r="AA36" s="648"/>
      <c r="AB36" s="648"/>
      <c r="AC36" s="648"/>
      <c r="AD36" s="648"/>
      <c r="AE36" s="648"/>
      <c r="AF36" s="648"/>
      <c r="AG36" s="648"/>
      <c r="AH36" s="648"/>
      <c r="AI36" s="648"/>
      <c r="AJ36" s="648"/>
      <c r="AK36" s="648"/>
      <c r="AL36" s="648"/>
      <c r="AM36" s="648"/>
      <c r="AN36" s="648"/>
      <c r="AO36" s="648"/>
      <c r="AP36" s="648"/>
      <c r="AQ36" s="648"/>
      <c r="AR36" s="648"/>
    </row>
    <row r="37" spans="1:44" s="46" customFormat="1" ht="12" customHeight="1">
      <c r="A37" s="148" t="s">
        <v>311</v>
      </c>
      <c r="B37" s="64">
        <v>158057.95176546506</v>
      </c>
      <c r="C37" s="64">
        <v>37796.034320235645</v>
      </c>
      <c r="D37" s="64">
        <v>16335.418283631523</v>
      </c>
      <c r="E37" s="64">
        <v>72448.32191968276</v>
      </c>
      <c r="F37" s="64">
        <v>30491.543902348974</v>
      </c>
      <c r="G37" s="64">
        <v>28284.499464644407</v>
      </c>
      <c r="H37" s="64">
        <v>15274.175573709832</v>
      </c>
      <c r="I37" s="64">
        <v>36409.171099781255</v>
      </c>
      <c r="J37" s="64">
        <v>34561.35554507201</v>
      </c>
      <c r="K37" s="64">
        <v>443912.48845145723</v>
      </c>
      <c r="L37" s="64">
        <v>62533.31786439908</v>
      </c>
      <c r="M37" s="64">
        <v>5301.130558773039</v>
      </c>
      <c r="N37" s="64">
        <v>17046.488066614776</v>
      </c>
      <c r="O37" s="64">
        <v>29355.494234659636</v>
      </c>
      <c r="P37" s="64">
        <v>13891.310806369513</v>
      </c>
      <c r="Q37" s="64">
        <v>17810.19680011162</v>
      </c>
      <c r="R37" s="64">
        <v>6229.378498195663</v>
      </c>
      <c r="S37" s="64">
        <v>16777.724799979</v>
      </c>
      <c r="T37" s="64">
        <v>4757.693362389574</v>
      </c>
      <c r="U37" s="64">
        <v>11345.032578173668</v>
      </c>
      <c r="V37" s="64">
        <v>211884.13391652133</v>
      </c>
      <c r="W37" s="66">
        <v>257493.1595518438</v>
      </c>
      <c r="X37" s="648"/>
      <c r="Y37" s="648"/>
      <c r="Z37" s="648"/>
      <c r="AA37" s="648"/>
      <c r="AB37" s="648"/>
      <c r="AC37" s="648"/>
      <c r="AD37" s="648"/>
      <c r="AE37" s="648"/>
      <c r="AF37" s="648"/>
      <c r="AG37" s="648"/>
      <c r="AH37" s="648"/>
      <c r="AI37" s="648"/>
      <c r="AJ37" s="648"/>
      <c r="AK37" s="648"/>
      <c r="AL37" s="648"/>
      <c r="AM37" s="648"/>
      <c r="AN37" s="648"/>
      <c r="AO37" s="648"/>
      <c r="AP37" s="648"/>
      <c r="AQ37" s="648"/>
      <c r="AR37" s="648"/>
    </row>
    <row r="38" spans="1:44" s="46" customFormat="1" ht="12" customHeight="1">
      <c r="A38" s="148" t="s">
        <v>312</v>
      </c>
      <c r="B38" s="64">
        <v>4892.823591710125</v>
      </c>
      <c r="C38" s="64">
        <v>935.6995425913175</v>
      </c>
      <c r="D38" s="64">
        <v>178.12041022880035</v>
      </c>
      <c r="E38" s="64">
        <v>388.8749407477143</v>
      </c>
      <c r="F38" s="64">
        <v>647.4384984004593</v>
      </c>
      <c r="G38" s="64">
        <v>775.5386823176466</v>
      </c>
      <c r="H38" s="64">
        <v>406.47938361508926</v>
      </c>
      <c r="I38" s="64">
        <v>268.8325377013789</v>
      </c>
      <c r="J38" s="64">
        <v>716.4499836082923</v>
      </c>
      <c r="K38" s="64">
        <v>98865.1064773593</v>
      </c>
      <c r="L38" s="64">
        <v>868.2613419994078</v>
      </c>
      <c r="M38" s="64">
        <v>54.96556851075542</v>
      </c>
      <c r="N38" s="64">
        <v>754.3923581287902</v>
      </c>
      <c r="O38" s="64">
        <v>1960.6376643201688</v>
      </c>
      <c r="P38" s="64">
        <v>1131.9214574046996</v>
      </c>
      <c r="Q38" s="64">
        <v>375.24667981418526</v>
      </c>
      <c r="R38" s="64">
        <v>500.20176280225814</v>
      </c>
      <c r="S38" s="64">
        <v>1475.9249962608917</v>
      </c>
      <c r="T38" s="64">
        <v>366.9088787333365</v>
      </c>
      <c r="U38" s="64">
        <v>162.89599660086859</v>
      </c>
      <c r="V38" s="64">
        <v>18925.582429202695</v>
      </c>
      <c r="W38" s="66">
        <v>11238.664045444833</v>
      </c>
      <c r="X38" s="648"/>
      <c r="Y38" s="648"/>
      <c r="Z38" s="648"/>
      <c r="AA38" s="648"/>
      <c r="AB38" s="648"/>
      <c r="AC38" s="648"/>
      <c r="AD38" s="648"/>
      <c r="AE38" s="648"/>
      <c r="AF38" s="648"/>
      <c r="AG38" s="648"/>
      <c r="AH38" s="648"/>
      <c r="AI38" s="648"/>
      <c r="AJ38" s="648"/>
      <c r="AK38" s="648"/>
      <c r="AL38" s="648"/>
      <c r="AM38" s="648"/>
      <c r="AN38" s="648"/>
      <c r="AO38" s="648"/>
      <c r="AP38" s="648"/>
      <c r="AQ38" s="648"/>
      <c r="AR38" s="648"/>
    </row>
    <row r="39" spans="1:44" s="47" customFormat="1" ht="12" customHeight="1">
      <c r="A39" s="150" t="s">
        <v>291</v>
      </c>
      <c r="B39" s="69">
        <v>51255.07802399919</v>
      </c>
      <c r="C39" s="69">
        <v>11742.398837277045</v>
      </c>
      <c r="D39" s="69">
        <v>8948.225687017097</v>
      </c>
      <c r="E39" s="69">
        <v>15309.351617544204</v>
      </c>
      <c r="F39" s="69">
        <v>10052.835644051333</v>
      </c>
      <c r="G39" s="69">
        <v>10108.076725788782</v>
      </c>
      <c r="H39" s="69">
        <v>2613.476027243575</v>
      </c>
      <c r="I39" s="69">
        <v>28853.18006970841</v>
      </c>
      <c r="J39" s="69">
        <v>2354.95080603228</v>
      </c>
      <c r="K39" s="69">
        <v>158145.51552855896</v>
      </c>
      <c r="L39" s="69">
        <v>17771.935729449575</v>
      </c>
      <c r="M39" s="69">
        <v>1155.0563410167786</v>
      </c>
      <c r="N39" s="69">
        <v>5811.653845111201</v>
      </c>
      <c r="O39" s="69">
        <v>19696.527075114223</v>
      </c>
      <c r="P39" s="69">
        <v>14752.548399385898</v>
      </c>
      <c r="Q39" s="69">
        <v>20187.131899808413</v>
      </c>
      <c r="R39" s="69">
        <v>6976.85128896665</v>
      </c>
      <c r="S39" s="69">
        <v>9532.156487878272</v>
      </c>
      <c r="T39" s="69">
        <v>3449.329498533544</v>
      </c>
      <c r="U39" s="69">
        <v>3472.925341953866</v>
      </c>
      <c r="V39" s="69">
        <v>169520.96685417413</v>
      </c>
      <c r="W39" s="388">
        <v>30243.929460888983</v>
      </c>
      <c r="X39" s="648"/>
      <c r="Y39" s="648"/>
      <c r="Z39" s="648"/>
      <c r="AA39" s="648"/>
      <c r="AB39" s="648"/>
      <c r="AC39" s="648"/>
      <c r="AD39" s="648"/>
      <c r="AE39" s="648"/>
      <c r="AF39" s="648"/>
      <c r="AG39" s="648"/>
      <c r="AH39" s="648"/>
      <c r="AI39" s="648"/>
      <c r="AJ39" s="648"/>
      <c r="AK39" s="648"/>
      <c r="AL39" s="648"/>
      <c r="AM39" s="648"/>
      <c r="AN39" s="648"/>
      <c r="AO39" s="648"/>
      <c r="AP39" s="648"/>
      <c r="AQ39" s="648"/>
      <c r="AR39" s="648"/>
    </row>
    <row r="40" spans="1:44" s="45" customFormat="1" ht="12" customHeight="1">
      <c r="A40" s="42" t="s">
        <v>393</v>
      </c>
      <c r="B40" s="51">
        <v>79430.51414897614</v>
      </c>
      <c r="C40" s="51">
        <v>101871.73267204003</v>
      </c>
      <c r="D40" s="51">
        <v>9901.218502282292</v>
      </c>
      <c r="E40" s="51">
        <v>74777.47393528721</v>
      </c>
      <c r="F40" s="51">
        <v>44537.48301146616</v>
      </c>
      <c r="G40" s="51">
        <v>121677.80274155634</v>
      </c>
      <c r="H40" s="51">
        <v>30009.782425526304</v>
      </c>
      <c r="I40" s="51">
        <v>16044.273468990898</v>
      </c>
      <c r="J40" s="51">
        <v>7841.305402643056</v>
      </c>
      <c r="K40" s="51">
        <v>3087069.5546905454</v>
      </c>
      <c r="L40" s="51">
        <v>83442.07255859417</v>
      </c>
      <c r="M40" s="51">
        <v>4633.662212157355</v>
      </c>
      <c r="N40" s="51">
        <v>19967.110210646348</v>
      </c>
      <c r="O40" s="51">
        <v>100689.02437652361</v>
      </c>
      <c r="P40" s="51">
        <v>29587.687194296886</v>
      </c>
      <c r="Q40" s="51">
        <v>114615.23807138015</v>
      </c>
      <c r="R40" s="51">
        <v>23669.612866690222</v>
      </c>
      <c r="S40" s="51">
        <v>32625.317986517297</v>
      </c>
      <c r="T40" s="51">
        <v>13525.238119116832</v>
      </c>
      <c r="U40" s="51">
        <v>19515.331965440157</v>
      </c>
      <c r="V40" s="51">
        <v>518214.100874127</v>
      </c>
      <c r="W40" s="43">
        <v>217420.42508553233</v>
      </c>
      <c r="X40" s="648"/>
      <c r="Y40" s="648"/>
      <c r="Z40" s="648"/>
      <c r="AA40" s="648"/>
      <c r="AB40" s="648"/>
      <c r="AC40" s="648"/>
      <c r="AD40" s="648"/>
      <c r="AE40" s="648"/>
      <c r="AF40" s="648"/>
      <c r="AG40" s="648"/>
      <c r="AH40" s="648"/>
      <c r="AI40" s="648"/>
      <c r="AJ40" s="648"/>
      <c r="AK40" s="648"/>
      <c r="AL40" s="648"/>
      <c r="AM40" s="648"/>
      <c r="AN40" s="648"/>
      <c r="AO40" s="648"/>
      <c r="AP40" s="648"/>
      <c r="AQ40" s="648"/>
      <c r="AR40" s="648"/>
    </row>
    <row r="41" spans="1:44" s="46" customFormat="1" ht="12" customHeight="1">
      <c r="A41" s="148" t="s">
        <v>313</v>
      </c>
      <c r="B41" s="67">
        <v>12170.944541064886</v>
      </c>
      <c r="C41" s="67">
        <v>16565.40567917006</v>
      </c>
      <c r="D41" s="67">
        <v>1803.5526518919617</v>
      </c>
      <c r="E41" s="67">
        <v>8028.866613442702</v>
      </c>
      <c r="F41" s="67">
        <v>7376.741189162253</v>
      </c>
      <c r="G41" s="67">
        <v>12565.652398366814</v>
      </c>
      <c r="H41" s="67">
        <v>2917.4641788281965</v>
      </c>
      <c r="I41" s="67">
        <v>8182.527681492602</v>
      </c>
      <c r="J41" s="67">
        <v>883.0545902570772</v>
      </c>
      <c r="K41" s="67">
        <v>250597.88657512196</v>
      </c>
      <c r="L41" s="67">
        <v>12529.740543857926</v>
      </c>
      <c r="M41" s="67">
        <v>502.4418888324174</v>
      </c>
      <c r="N41" s="67">
        <v>2151.677350767741</v>
      </c>
      <c r="O41" s="67">
        <v>15956.904611533997</v>
      </c>
      <c r="P41" s="67">
        <v>5533.55871346147</v>
      </c>
      <c r="Q41" s="67">
        <v>9389.797772158749</v>
      </c>
      <c r="R41" s="67">
        <v>3642.2800866064244</v>
      </c>
      <c r="S41" s="67">
        <v>5480.019289559258</v>
      </c>
      <c r="T41" s="67">
        <v>1873.8062742712852</v>
      </c>
      <c r="U41" s="67">
        <v>3473.1375812340757</v>
      </c>
      <c r="V41" s="67">
        <v>65995.57701632015</v>
      </c>
      <c r="W41" s="68">
        <v>27594.41872659884</v>
      </c>
      <c r="X41" s="648"/>
      <c r="Y41" s="648"/>
      <c r="Z41" s="648"/>
      <c r="AA41" s="648"/>
      <c r="AB41" s="648"/>
      <c r="AC41" s="648"/>
      <c r="AD41" s="648"/>
      <c r="AE41" s="648"/>
      <c r="AF41" s="648"/>
      <c r="AG41" s="648"/>
      <c r="AH41" s="648"/>
      <c r="AI41" s="648"/>
      <c r="AJ41" s="648"/>
      <c r="AK41" s="648"/>
      <c r="AL41" s="648"/>
      <c r="AM41" s="648"/>
      <c r="AN41" s="648"/>
      <c r="AO41" s="648"/>
      <c r="AP41" s="648"/>
      <c r="AQ41" s="648"/>
      <c r="AR41" s="648"/>
    </row>
    <row r="42" spans="1:44" s="46" customFormat="1" ht="12" customHeight="1">
      <c r="A42" s="148" t="s">
        <v>0</v>
      </c>
      <c r="B42" s="64">
        <v>53197.010861316085</v>
      </c>
      <c r="C42" s="64">
        <v>65232.4005509678</v>
      </c>
      <c r="D42" s="64">
        <v>6244.3441476627995</v>
      </c>
      <c r="E42" s="64">
        <v>56938.149138432236</v>
      </c>
      <c r="F42" s="64">
        <v>31790.661592586905</v>
      </c>
      <c r="G42" s="64">
        <v>84180.32507488668</v>
      </c>
      <c r="H42" s="64">
        <v>21642.219177947598</v>
      </c>
      <c r="I42" s="64">
        <v>6480.872263400949</v>
      </c>
      <c r="J42" s="64">
        <v>5848.395685707623</v>
      </c>
      <c r="K42" s="64">
        <v>2024023.7321558075</v>
      </c>
      <c r="L42" s="64">
        <v>56370.60281070474</v>
      </c>
      <c r="M42" s="64">
        <v>3507.112458273697</v>
      </c>
      <c r="N42" s="64">
        <v>14890.400560490722</v>
      </c>
      <c r="O42" s="64">
        <v>66709.1757441831</v>
      </c>
      <c r="P42" s="64">
        <v>20482.526459780252</v>
      </c>
      <c r="Q42" s="64">
        <v>99086.05466548303</v>
      </c>
      <c r="R42" s="64">
        <v>16541.364632171637</v>
      </c>
      <c r="S42" s="64">
        <v>22768.74482437932</v>
      </c>
      <c r="T42" s="64">
        <v>9237.602823449424</v>
      </c>
      <c r="U42" s="64">
        <v>13378.607709982807</v>
      </c>
      <c r="V42" s="64">
        <v>359594.92565178365</v>
      </c>
      <c r="W42" s="66">
        <v>152546.82973582452</v>
      </c>
      <c r="X42" s="648"/>
      <c r="Y42" s="648"/>
      <c r="Z42" s="648"/>
      <c r="AA42" s="648"/>
      <c r="AB42" s="648"/>
      <c r="AC42" s="648"/>
      <c r="AD42" s="648"/>
      <c r="AE42" s="648"/>
      <c r="AF42" s="648"/>
      <c r="AG42" s="648"/>
      <c r="AH42" s="648"/>
      <c r="AI42" s="648"/>
      <c r="AJ42" s="648"/>
      <c r="AK42" s="648"/>
      <c r="AL42" s="648"/>
      <c r="AM42" s="648"/>
      <c r="AN42" s="648"/>
      <c r="AO42" s="648"/>
      <c r="AP42" s="648"/>
      <c r="AQ42" s="648"/>
      <c r="AR42" s="648"/>
    </row>
    <row r="43" spans="1:44" s="47" customFormat="1" ht="12" customHeight="1">
      <c r="A43" s="155" t="s">
        <v>394</v>
      </c>
      <c r="B43" s="69">
        <v>14062.558746595174</v>
      </c>
      <c r="C43" s="69">
        <v>20073.926441902175</v>
      </c>
      <c r="D43" s="69">
        <v>1853.3217027275302</v>
      </c>
      <c r="E43" s="69">
        <v>9810.458183412284</v>
      </c>
      <c r="F43" s="69">
        <v>5370.0802297169985</v>
      </c>
      <c r="G43" s="69">
        <v>24931.825268302833</v>
      </c>
      <c r="H43" s="69">
        <v>5450.099068750511</v>
      </c>
      <c r="I43" s="69">
        <v>1380.8735240973474</v>
      </c>
      <c r="J43" s="69">
        <v>1109.8551266783568</v>
      </c>
      <c r="K43" s="69">
        <v>812447.9359596157</v>
      </c>
      <c r="L43" s="69">
        <v>14541.729204031506</v>
      </c>
      <c r="M43" s="69">
        <v>624.10786505124</v>
      </c>
      <c r="N43" s="69">
        <v>2925.0322993878844</v>
      </c>
      <c r="O43" s="69">
        <v>18022.94402080651</v>
      </c>
      <c r="P43" s="69">
        <v>3571.602021055162</v>
      </c>
      <c r="Q43" s="69">
        <v>6139.385633738372</v>
      </c>
      <c r="R43" s="69">
        <v>3485.9681479121605</v>
      </c>
      <c r="S43" s="69">
        <v>4376.553872578721</v>
      </c>
      <c r="T43" s="69">
        <v>2413.8290213961222</v>
      </c>
      <c r="U43" s="69">
        <v>2663.5866742232747</v>
      </c>
      <c r="V43" s="69">
        <v>92623.59820602322</v>
      </c>
      <c r="W43" s="388">
        <v>37279.17662310897</v>
      </c>
      <c r="X43" s="648"/>
      <c r="Y43" s="648"/>
      <c r="Z43" s="648"/>
      <c r="AA43" s="648"/>
      <c r="AB43" s="648"/>
      <c r="AC43" s="648"/>
      <c r="AD43" s="648"/>
      <c r="AE43" s="648"/>
      <c r="AF43" s="648"/>
      <c r="AG43" s="648"/>
      <c r="AH43" s="648"/>
      <c r="AI43" s="648"/>
      <c r="AJ43" s="648"/>
      <c r="AK43" s="648"/>
      <c r="AL43" s="648"/>
      <c r="AM43" s="648"/>
      <c r="AN43" s="648"/>
      <c r="AO43" s="648"/>
      <c r="AP43" s="648"/>
      <c r="AQ43" s="648"/>
      <c r="AR43" s="648"/>
    </row>
    <row r="44" spans="1:44" s="41" customFormat="1" ht="12" customHeight="1">
      <c r="A44" s="42" t="s">
        <v>314</v>
      </c>
      <c r="B44" s="51">
        <v>110903.16472838623</v>
      </c>
      <c r="C44" s="51">
        <v>56706.555751153</v>
      </c>
      <c r="D44" s="51">
        <v>6473.424637105025</v>
      </c>
      <c r="E44" s="51">
        <v>154154.38529460298</v>
      </c>
      <c r="F44" s="51">
        <v>28279.075123044102</v>
      </c>
      <c r="G44" s="51">
        <v>125140.66306537436</v>
      </c>
      <c r="H44" s="51">
        <v>17975.33321258848</v>
      </c>
      <c r="I44" s="51">
        <v>4686.549394706415</v>
      </c>
      <c r="J44" s="51">
        <v>25986.981358785808</v>
      </c>
      <c r="K44" s="51">
        <v>3363723.3517309194</v>
      </c>
      <c r="L44" s="51">
        <v>57960.163243318995</v>
      </c>
      <c r="M44" s="51">
        <v>3870.3083685634724</v>
      </c>
      <c r="N44" s="51">
        <v>20558.919246002934</v>
      </c>
      <c r="O44" s="51">
        <v>73146.48471421165</v>
      </c>
      <c r="P44" s="51">
        <v>19019.282729264054</v>
      </c>
      <c r="Q44" s="51">
        <v>69510.60419249567</v>
      </c>
      <c r="R44" s="51">
        <v>27754.36321288604</v>
      </c>
      <c r="S44" s="51">
        <v>17771.04703646635</v>
      </c>
      <c r="T44" s="51">
        <v>21820.115335344635</v>
      </c>
      <c r="U44" s="51">
        <v>11622.291445286817</v>
      </c>
      <c r="V44" s="51">
        <v>419162.8297902237</v>
      </c>
      <c r="W44" s="43">
        <v>228309.29059018922</v>
      </c>
      <c r="X44" s="648"/>
      <c r="Y44" s="648"/>
      <c r="Z44" s="648"/>
      <c r="AA44" s="648"/>
      <c r="AB44" s="648"/>
      <c r="AC44" s="648"/>
      <c r="AD44" s="648"/>
      <c r="AE44" s="648"/>
      <c r="AF44" s="648"/>
      <c r="AG44" s="648"/>
      <c r="AH44" s="648"/>
      <c r="AI44" s="648"/>
      <c r="AJ44" s="648"/>
      <c r="AK44" s="648"/>
      <c r="AL44" s="648"/>
      <c r="AM44" s="648"/>
      <c r="AN44" s="648"/>
      <c r="AO44" s="648"/>
      <c r="AP44" s="648"/>
      <c r="AQ44" s="648"/>
      <c r="AR44" s="648"/>
    </row>
    <row r="45" spans="1:44" s="45" customFormat="1" ht="12" customHeight="1">
      <c r="A45" s="148" t="s">
        <v>362</v>
      </c>
      <c r="B45" s="354">
        <v>6524.951803685376</v>
      </c>
      <c r="C45" s="355">
        <v>11782.505564955278</v>
      </c>
      <c r="D45" s="355">
        <v>1544.7534773279085</v>
      </c>
      <c r="E45" s="355">
        <v>9561.615397270913</v>
      </c>
      <c r="F45" s="355">
        <v>3569.5062699138775</v>
      </c>
      <c r="G45" s="355">
        <v>14529.1959375019</v>
      </c>
      <c r="H45" s="355">
        <v>5367.2385687634405</v>
      </c>
      <c r="I45" s="355">
        <v>1731.2251553404121</v>
      </c>
      <c r="J45" s="355">
        <v>675.072158565189</v>
      </c>
      <c r="K45" s="355">
        <v>285216.0860675001</v>
      </c>
      <c r="L45" s="355">
        <v>13839.99768331793</v>
      </c>
      <c r="M45" s="355">
        <v>1009.8532358697073</v>
      </c>
      <c r="N45" s="355">
        <v>1442.668406678951</v>
      </c>
      <c r="O45" s="355">
        <v>8802.84248737614</v>
      </c>
      <c r="P45" s="355">
        <v>3586.957743540842</v>
      </c>
      <c r="Q45" s="355">
        <v>5880.61329839618</v>
      </c>
      <c r="R45" s="355">
        <v>2026.1266658178495</v>
      </c>
      <c r="S45" s="355">
        <v>2763.9251757154193</v>
      </c>
      <c r="T45" s="355">
        <v>6626.181918225555</v>
      </c>
      <c r="U45" s="355">
        <v>3872.4062052608515</v>
      </c>
      <c r="V45" s="355">
        <v>64664.48417645625</v>
      </c>
      <c r="W45" s="357">
        <v>31526.209260463027</v>
      </c>
      <c r="X45" s="648"/>
      <c r="Y45" s="648"/>
      <c r="Z45" s="648"/>
      <c r="AA45" s="648"/>
      <c r="AB45" s="648"/>
      <c r="AC45" s="648"/>
      <c r="AD45" s="648"/>
      <c r="AE45" s="648"/>
      <c r="AF45" s="648"/>
      <c r="AG45" s="648"/>
      <c r="AH45" s="648"/>
      <c r="AI45" s="648"/>
      <c r="AJ45" s="648"/>
      <c r="AK45" s="648"/>
      <c r="AL45" s="648"/>
      <c r="AM45" s="648"/>
      <c r="AN45" s="648"/>
      <c r="AO45" s="648"/>
      <c r="AP45" s="648"/>
      <c r="AQ45" s="648"/>
      <c r="AR45" s="648"/>
    </row>
    <row r="46" spans="1:44" s="47" customFormat="1" ht="12" customHeight="1">
      <c r="A46" s="148" t="s">
        <v>352</v>
      </c>
      <c r="B46" s="354">
        <v>24908.51750261627</v>
      </c>
      <c r="C46" s="354">
        <v>12320.017876409862</v>
      </c>
      <c r="D46" s="354">
        <v>1326.7752045662685</v>
      </c>
      <c r="E46" s="354">
        <v>101419.83628486068</v>
      </c>
      <c r="F46" s="354">
        <v>2703.999808409995</v>
      </c>
      <c r="G46" s="354">
        <v>14165.336902785271</v>
      </c>
      <c r="H46" s="354">
        <v>3418.7238328627113</v>
      </c>
      <c r="I46" s="354">
        <v>190.04433958156568</v>
      </c>
      <c r="J46" s="354">
        <v>13414.22385866082</v>
      </c>
      <c r="K46" s="354">
        <v>877093.4246174743</v>
      </c>
      <c r="L46" s="354">
        <v>6367.651957277621</v>
      </c>
      <c r="M46" s="354">
        <v>404.1422095647991</v>
      </c>
      <c r="N46" s="354">
        <v>9049.514721015788</v>
      </c>
      <c r="O46" s="354">
        <v>6931.9077734237835</v>
      </c>
      <c r="P46" s="354">
        <v>3021.8515173449523</v>
      </c>
      <c r="Q46" s="354">
        <v>3716.4055325088325</v>
      </c>
      <c r="R46" s="354">
        <v>2384.7163948767916</v>
      </c>
      <c r="S46" s="354">
        <v>2332.613073798473</v>
      </c>
      <c r="T46" s="354">
        <v>2613.82858241025</v>
      </c>
      <c r="U46" s="354">
        <v>1871.7914650842872</v>
      </c>
      <c r="V46" s="354">
        <v>89558.22007249144</v>
      </c>
      <c r="W46" s="358">
        <v>51401.997340219816</v>
      </c>
      <c r="X46" s="648"/>
      <c r="Y46" s="648"/>
      <c r="Z46" s="648"/>
      <c r="AA46" s="648"/>
      <c r="AB46" s="648"/>
      <c r="AC46" s="648"/>
      <c r="AD46" s="648"/>
      <c r="AE46" s="648"/>
      <c r="AF46" s="648"/>
      <c r="AG46" s="648"/>
      <c r="AH46" s="648"/>
      <c r="AI46" s="648"/>
      <c r="AJ46" s="648"/>
      <c r="AK46" s="648"/>
      <c r="AL46" s="648"/>
      <c r="AM46" s="648"/>
      <c r="AN46" s="648"/>
      <c r="AO46" s="648"/>
      <c r="AP46" s="648"/>
      <c r="AQ46" s="648"/>
      <c r="AR46" s="648"/>
    </row>
    <row r="47" spans="1:44" s="47" customFormat="1" ht="12" customHeight="1">
      <c r="A47" s="148" t="s">
        <v>315</v>
      </c>
      <c r="B47" s="354">
        <v>27013.963241990616</v>
      </c>
      <c r="C47" s="354">
        <v>13775.201348286148</v>
      </c>
      <c r="D47" s="354">
        <v>1256.1258840528353</v>
      </c>
      <c r="E47" s="354">
        <v>15696.770846292744</v>
      </c>
      <c r="F47" s="354">
        <v>10122.367646560502</v>
      </c>
      <c r="G47" s="354">
        <v>70326.3060523154</v>
      </c>
      <c r="H47" s="354">
        <v>5124.0102312798435</v>
      </c>
      <c r="I47" s="354">
        <v>748.3679808543934</v>
      </c>
      <c r="J47" s="354">
        <v>1498.64911634761</v>
      </c>
      <c r="K47" s="354">
        <v>752639.6508335933</v>
      </c>
      <c r="L47" s="354">
        <v>12115.818721213716</v>
      </c>
      <c r="M47" s="354">
        <v>828.1002798998734</v>
      </c>
      <c r="N47" s="354">
        <v>3245.239692652142</v>
      </c>
      <c r="O47" s="354">
        <v>14700.215284241125</v>
      </c>
      <c r="P47" s="354">
        <v>2882.4595983492736</v>
      </c>
      <c r="Q47" s="354">
        <v>45566.26480121323</v>
      </c>
      <c r="R47" s="354">
        <v>16125.375732699074</v>
      </c>
      <c r="S47" s="354">
        <v>4131.845842917087</v>
      </c>
      <c r="T47" s="354">
        <v>5460.575082638334</v>
      </c>
      <c r="U47" s="354">
        <v>1560.7940283278099</v>
      </c>
      <c r="V47" s="354">
        <v>96675.23961270144</v>
      </c>
      <c r="W47" s="358">
        <v>62177.234881655524</v>
      </c>
      <c r="X47" s="648"/>
      <c r="Y47" s="648"/>
      <c r="Z47" s="648"/>
      <c r="AA47" s="648"/>
      <c r="AB47" s="648"/>
      <c r="AC47" s="648"/>
      <c r="AD47" s="648"/>
      <c r="AE47" s="648"/>
      <c r="AF47" s="648"/>
      <c r="AG47" s="648"/>
      <c r="AH47" s="648"/>
      <c r="AI47" s="648"/>
      <c r="AJ47" s="648"/>
      <c r="AK47" s="648"/>
      <c r="AL47" s="648"/>
      <c r="AM47" s="648"/>
      <c r="AN47" s="648"/>
      <c r="AO47" s="648"/>
      <c r="AP47" s="648"/>
      <c r="AQ47" s="648"/>
      <c r="AR47" s="648"/>
    </row>
    <row r="48" spans="1:44" s="46" customFormat="1" ht="12" customHeight="1">
      <c r="A48" s="148" t="s">
        <v>489</v>
      </c>
      <c r="B48" s="355">
        <v>20170.832593609888</v>
      </c>
      <c r="C48" s="355">
        <v>5243.095668608971</v>
      </c>
      <c r="D48" s="355">
        <v>623.7345842402897</v>
      </c>
      <c r="E48" s="355">
        <v>2389.022398548692</v>
      </c>
      <c r="F48" s="355">
        <v>4132.53768476677</v>
      </c>
      <c r="G48" s="355">
        <v>6536.400764444277</v>
      </c>
      <c r="H48" s="355">
        <v>1151.5522599723217</v>
      </c>
      <c r="I48" s="355">
        <v>928.2443606407039</v>
      </c>
      <c r="J48" s="355">
        <v>1051.6250999521496</v>
      </c>
      <c r="K48" s="355">
        <v>554581.9958595163</v>
      </c>
      <c r="L48" s="355">
        <v>5079.800629398249</v>
      </c>
      <c r="M48" s="355">
        <v>440.8658191633951</v>
      </c>
      <c r="N48" s="355">
        <v>1499.3174556333988</v>
      </c>
      <c r="O48" s="355">
        <v>11767.692377295925</v>
      </c>
      <c r="P48" s="355">
        <v>3126.521458856256</v>
      </c>
      <c r="Q48" s="355">
        <v>4260.3523995619735</v>
      </c>
      <c r="R48" s="355">
        <v>2403.545729621028</v>
      </c>
      <c r="S48" s="355">
        <v>3538.589125749751</v>
      </c>
      <c r="T48" s="355">
        <v>1010.8014537674807</v>
      </c>
      <c r="U48" s="355">
        <v>1180.9949562342265</v>
      </c>
      <c r="V48" s="355">
        <v>64604.697286922914</v>
      </c>
      <c r="W48" s="357">
        <v>40897.73690228527</v>
      </c>
      <c r="X48" s="648"/>
      <c r="Y48" s="648"/>
      <c r="Z48" s="648"/>
      <c r="AA48" s="648"/>
      <c r="AB48" s="648"/>
      <c r="AC48" s="648"/>
      <c r="AD48" s="648"/>
      <c r="AE48" s="648"/>
      <c r="AF48" s="648"/>
      <c r="AG48" s="648"/>
      <c r="AH48" s="648"/>
      <c r="AI48" s="648"/>
      <c r="AJ48" s="648"/>
      <c r="AK48" s="648"/>
      <c r="AL48" s="648"/>
      <c r="AM48" s="648"/>
      <c r="AN48" s="648"/>
      <c r="AO48" s="648"/>
      <c r="AP48" s="648"/>
      <c r="AQ48" s="648"/>
      <c r="AR48" s="648"/>
    </row>
    <row r="49" spans="1:44" s="46" customFormat="1" ht="12" customHeight="1">
      <c r="A49" s="155" t="s">
        <v>361</v>
      </c>
      <c r="B49" s="356">
        <v>32284.899586484076</v>
      </c>
      <c r="C49" s="359">
        <v>13585.735292892745</v>
      </c>
      <c r="D49" s="359">
        <v>1722.0354869177233</v>
      </c>
      <c r="E49" s="359">
        <v>25087.14036762995</v>
      </c>
      <c r="F49" s="359">
        <v>7750.663713392958</v>
      </c>
      <c r="G49" s="359">
        <v>19583.423408327522</v>
      </c>
      <c r="H49" s="359">
        <v>2913.8083197101614</v>
      </c>
      <c r="I49" s="359">
        <v>1088.6675582893406</v>
      </c>
      <c r="J49" s="359">
        <v>9347.41112526004</v>
      </c>
      <c r="K49" s="359">
        <v>894192.1943528354</v>
      </c>
      <c r="L49" s="359">
        <v>20556.894252111484</v>
      </c>
      <c r="M49" s="359">
        <v>1187.3468240656978</v>
      </c>
      <c r="N49" s="359">
        <v>5322.1789700226545</v>
      </c>
      <c r="O49" s="359">
        <v>30943.826791874686</v>
      </c>
      <c r="P49" s="359">
        <v>6401.4924111727305</v>
      </c>
      <c r="Q49" s="359">
        <v>10086.968160815448</v>
      </c>
      <c r="R49" s="359">
        <v>4814.598689871298</v>
      </c>
      <c r="S49" s="359">
        <v>5004.073818285621</v>
      </c>
      <c r="T49" s="359">
        <v>6108.728298303017</v>
      </c>
      <c r="U49" s="359">
        <v>3136.304790379643</v>
      </c>
      <c r="V49" s="359">
        <v>103660.18864165168</v>
      </c>
      <c r="W49" s="456">
        <v>42306.112205565594</v>
      </c>
      <c r="X49" s="648"/>
      <c r="Y49" s="648"/>
      <c r="Z49" s="648"/>
      <c r="AA49" s="648"/>
      <c r="AB49" s="648"/>
      <c r="AC49" s="648"/>
      <c r="AD49" s="648"/>
      <c r="AE49" s="648"/>
      <c r="AF49" s="648"/>
      <c r="AG49" s="648"/>
      <c r="AH49" s="648"/>
      <c r="AI49" s="648"/>
      <c r="AJ49" s="648"/>
      <c r="AK49" s="648"/>
      <c r="AL49" s="648"/>
      <c r="AM49" s="648"/>
      <c r="AN49" s="648"/>
      <c r="AO49" s="648"/>
      <c r="AP49" s="648"/>
      <c r="AQ49" s="648"/>
      <c r="AR49" s="648"/>
    </row>
    <row r="50" spans="1:44" s="3" customFormat="1" ht="12" customHeight="1">
      <c r="A50" s="42" t="s">
        <v>316</v>
      </c>
      <c r="B50" s="51">
        <v>8339.2674159351</v>
      </c>
      <c r="C50" s="51">
        <v>8036.095447711071</v>
      </c>
      <c r="D50" s="51">
        <v>2580.9721379749585</v>
      </c>
      <c r="E50" s="51">
        <v>3386.568167826862</v>
      </c>
      <c r="F50" s="51">
        <v>4955.55207242342</v>
      </c>
      <c r="G50" s="51">
        <v>6318.921471316929</v>
      </c>
      <c r="H50" s="51">
        <v>2591.8953106465387</v>
      </c>
      <c r="I50" s="51">
        <v>1018.3542657799519</v>
      </c>
      <c r="J50" s="51">
        <v>1557.9361119347984</v>
      </c>
      <c r="K50" s="51">
        <v>401022.7996737055</v>
      </c>
      <c r="L50" s="51">
        <v>15534.939486517527</v>
      </c>
      <c r="M50" s="51">
        <v>810.1001689883082</v>
      </c>
      <c r="N50" s="51">
        <v>4184.194825813549</v>
      </c>
      <c r="O50" s="51">
        <v>9616.971701281813</v>
      </c>
      <c r="P50" s="51">
        <v>5400.754925269239</v>
      </c>
      <c r="Q50" s="51">
        <v>3730.4448287064333</v>
      </c>
      <c r="R50" s="51">
        <v>4476.139348972936</v>
      </c>
      <c r="S50" s="51">
        <v>8621.653278804904</v>
      </c>
      <c r="T50" s="51">
        <v>2643.417207033197</v>
      </c>
      <c r="U50" s="51">
        <v>2514.053522593036</v>
      </c>
      <c r="V50" s="51">
        <v>48083.82964758505</v>
      </c>
      <c r="W50" s="43">
        <v>26355.257736836822</v>
      </c>
      <c r="X50" s="648"/>
      <c r="Y50" s="648"/>
      <c r="Z50" s="648"/>
      <c r="AA50" s="648"/>
      <c r="AB50" s="648"/>
      <c r="AC50" s="648"/>
      <c r="AD50" s="648"/>
      <c r="AE50" s="648"/>
      <c r="AF50" s="648"/>
      <c r="AG50" s="648"/>
      <c r="AH50" s="648"/>
      <c r="AI50" s="648"/>
      <c r="AJ50" s="648"/>
      <c r="AK50" s="648"/>
      <c r="AL50" s="648"/>
      <c r="AM50" s="648"/>
      <c r="AN50" s="648"/>
      <c r="AO50" s="648"/>
      <c r="AP50" s="648"/>
      <c r="AQ50" s="648"/>
      <c r="AR50" s="648"/>
    </row>
    <row r="51" spans="1:44" s="3" customFormat="1" ht="12" customHeight="1">
      <c r="A51" s="149" t="s">
        <v>401</v>
      </c>
      <c r="B51" s="67">
        <v>3631.701741237739</v>
      </c>
      <c r="C51" s="67">
        <v>3664.684960725848</v>
      </c>
      <c r="D51" s="67">
        <v>1677.0518875811447</v>
      </c>
      <c r="E51" s="67">
        <v>1028.968049902174</v>
      </c>
      <c r="F51" s="67">
        <v>1999.9242873531186</v>
      </c>
      <c r="G51" s="67">
        <v>2751.393820422854</v>
      </c>
      <c r="H51" s="67">
        <v>829.4108303539638</v>
      </c>
      <c r="I51" s="67">
        <v>624.6061519658351</v>
      </c>
      <c r="J51" s="67">
        <v>718.5408352866558</v>
      </c>
      <c r="K51" s="67">
        <v>154004.45791065673</v>
      </c>
      <c r="L51" s="67">
        <v>11067.56511917464</v>
      </c>
      <c r="M51" s="67">
        <v>378.5531578616301</v>
      </c>
      <c r="N51" s="67">
        <v>1618.705282476501</v>
      </c>
      <c r="O51" s="67">
        <v>4347.740540474926</v>
      </c>
      <c r="P51" s="67">
        <v>2797.0433401758473</v>
      </c>
      <c r="Q51" s="67">
        <v>1312.0687644762577</v>
      </c>
      <c r="R51" s="67">
        <v>1437.0979102350727</v>
      </c>
      <c r="S51" s="67">
        <v>4008.6501313005874</v>
      </c>
      <c r="T51" s="67">
        <v>1149.313555571236</v>
      </c>
      <c r="U51" s="67">
        <v>1470.7032048044075</v>
      </c>
      <c r="V51" s="67">
        <v>23429.533315701898</v>
      </c>
      <c r="W51" s="68">
        <v>11009.123140367228</v>
      </c>
      <c r="X51" s="648"/>
      <c r="Y51" s="648"/>
      <c r="Z51" s="648"/>
      <c r="AA51" s="648"/>
      <c r="AB51" s="648"/>
      <c r="AC51" s="648"/>
      <c r="AD51" s="648"/>
      <c r="AE51" s="648"/>
      <c r="AF51" s="648"/>
      <c r="AG51" s="648"/>
      <c r="AH51" s="648"/>
      <c r="AI51" s="648"/>
      <c r="AJ51" s="648"/>
      <c r="AK51" s="648"/>
      <c r="AL51" s="648"/>
      <c r="AM51" s="648"/>
      <c r="AN51" s="648"/>
      <c r="AO51" s="648"/>
      <c r="AP51" s="648"/>
      <c r="AQ51" s="648"/>
      <c r="AR51" s="648"/>
    </row>
    <row r="52" spans="1:44" s="3" customFormat="1" ht="12" customHeight="1">
      <c r="A52" s="149" t="s">
        <v>402</v>
      </c>
      <c r="B52" s="64">
        <v>4707.565674697363</v>
      </c>
      <c r="C52" s="64">
        <v>4371.410486985223</v>
      </c>
      <c r="D52" s="64">
        <v>903.9202503938137</v>
      </c>
      <c r="E52" s="64">
        <v>2357.6001179246878</v>
      </c>
      <c r="F52" s="64">
        <v>2955.627785070302</v>
      </c>
      <c r="G52" s="64">
        <v>3567.5276508940747</v>
      </c>
      <c r="H52" s="64">
        <v>1762.4844802925747</v>
      </c>
      <c r="I52" s="64">
        <v>393.7481138141168</v>
      </c>
      <c r="J52" s="64">
        <v>839.3952766481426</v>
      </c>
      <c r="K52" s="64">
        <v>247018.34176304875</v>
      </c>
      <c r="L52" s="64">
        <v>4467.374367342887</v>
      </c>
      <c r="M52" s="64">
        <v>431.54701112667806</v>
      </c>
      <c r="N52" s="64">
        <v>2565.4895433370475</v>
      </c>
      <c r="O52" s="64">
        <v>5269.231160806887</v>
      </c>
      <c r="P52" s="64">
        <v>2603.711585093392</v>
      </c>
      <c r="Q52" s="64">
        <v>2418.376064230176</v>
      </c>
      <c r="R52" s="64">
        <v>3039.0414387378632</v>
      </c>
      <c r="S52" s="64">
        <v>4613.003147504317</v>
      </c>
      <c r="T52" s="64">
        <v>1494.1036514619611</v>
      </c>
      <c r="U52" s="64">
        <v>1043.350317788629</v>
      </c>
      <c r="V52" s="64">
        <v>24654.296331883157</v>
      </c>
      <c r="W52" s="66">
        <v>15346.134596469594</v>
      </c>
      <c r="X52" s="648"/>
      <c r="Y52" s="648"/>
      <c r="Z52" s="648"/>
      <c r="AA52" s="648"/>
      <c r="AB52" s="648"/>
      <c r="AC52" s="648"/>
      <c r="AD52" s="648"/>
      <c r="AE52" s="648"/>
      <c r="AF52" s="648"/>
      <c r="AG52" s="648"/>
      <c r="AH52" s="648"/>
      <c r="AI52" s="648"/>
      <c r="AJ52" s="648"/>
      <c r="AK52" s="648"/>
      <c r="AL52" s="648"/>
      <c r="AM52" s="648"/>
      <c r="AN52" s="648"/>
      <c r="AO52" s="648"/>
      <c r="AP52" s="648"/>
      <c r="AQ52" s="648"/>
      <c r="AR52" s="648"/>
    </row>
    <row r="53" spans="1:44" s="3" customFormat="1" ht="12" customHeight="1">
      <c r="A53" s="480" t="s">
        <v>8</v>
      </c>
      <c r="B53" s="60">
        <f>SUM(B4:B5)</f>
        <v>3781168.1021442087</v>
      </c>
      <c r="C53" s="60">
        <f aca="true" t="shared" si="0" ref="C53:W53">SUM(C4:C5)</f>
        <v>4908512.886582785</v>
      </c>
      <c r="D53" s="60">
        <f t="shared" si="0"/>
        <v>2134341.651226988</v>
      </c>
      <c r="E53" s="60">
        <f t="shared" si="0"/>
        <v>3519991.3651087265</v>
      </c>
      <c r="F53" s="60">
        <f t="shared" si="0"/>
        <v>4052803.550938959</v>
      </c>
      <c r="G53" s="60">
        <f t="shared" si="0"/>
        <v>3906507.186440834</v>
      </c>
      <c r="H53" s="60">
        <f t="shared" si="0"/>
        <v>2007523.7563379882</v>
      </c>
      <c r="I53" s="60">
        <f t="shared" si="0"/>
        <v>1330041.8045517069</v>
      </c>
      <c r="J53" s="60">
        <f t="shared" si="0"/>
        <v>1243668.9473294045</v>
      </c>
      <c r="K53" s="60">
        <f t="shared" si="0"/>
        <v>32359338.138962522</v>
      </c>
      <c r="L53" s="60">
        <f t="shared" si="0"/>
        <v>4348544.055098452</v>
      </c>
      <c r="M53" s="60">
        <f t="shared" si="0"/>
        <v>907982.4768744077</v>
      </c>
      <c r="N53" s="60">
        <f t="shared" si="0"/>
        <v>2403979.0111736325</v>
      </c>
      <c r="O53" s="60">
        <f t="shared" si="0"/>
        <v>4412057.365837076</v>
      </c>
      <c r="P53" s="60">
        <f t="shared" si="0"/>
        <v>3750536.941210582</v>
      </c>
      <c r="Q53" s="60">
        <f t="shared" si="0"/>
        <v>2824496.82413361</v>
      </c>
      <c r="R53" s="60">
        <f t="shared" si="0"/>
        <v>1844115.9573249277</v>
      </c>
      <c r="S53" s="60">
        <f t="shared" si="0"/>
        <v>3776353.498422969</v>
      </c>
      <c r="T53" s="60">
        <f t="shared" si="0"/>
        <v>1650606.537884531</v>
      </c>
      <c r="U53" s="60">
        <f t="shared" si="0"/>
        <v>2856065.7545222365</v>
      </c>
      <c r="V53" s="60">
        <f t="shared" si="0"/>
        <v>10858337.166976314</v>
      </c>
      <c r="W53" s="455">
        <f t="shared" si="0"/>
        <v>10458004.28229057</v>
      </c>
      <c r="X53" s="648"/>
      <c r="Y53" s="648"/>
      <c r="Z53" s="648"/>
      <c r="AA53" s="648"/>
      <c r="AB53" s="648"/>
      <c r="AC53" s="648"/>
      <c r="AD53" s="648"/>
      <c r="AE53" s="648"/>
      <c r="AF53" s="648"/>
      <c r="AG53" s="648"/>
      <c r="AH53" s="648"/>
      <c r="AI53" s="648"/>
      <c r="AJ53" s="648"/>
      <c r="AK53" s="648"/>
      <c r="AL53" s="648"/>
      <c r="AM53" s="648"/>
      <c r="AN53" s="648"/>
      <c r="AO53" s="648"/>
      <c r="AP53" s="648"/>
      <c r="AQ53" s="648"/>
      <c r="AR53" s="648"/>
    </row>
    <row r="54" spans="1:23" s="3" customFormat="1" ht="10.5" customHeight="1">
      <c r="A54" s="710" t="s">
        <v>411</v>
      </c>
      <c r="B54" s="33"/>
      <c r="C54" s="33"/>
      <c r="D54" s="33"/>
      <c r="E54" s="33"/>
      <c r="F54" s="33"/>
      <c r="G54" s="33"/>
      <c r="H54" s="33"/>
      <c r="I54" s="33"/>
      <c r="J54" s="33"/>
      <c r="K54" s="33"/>
      <c r="L54" s="33"/>
      <c r="M54" s="33"/>
      <c r="N54" s="33"/>
      <c r="O54" s="33"/>
      <c r="P54" s="33"/>
      <c r="Q54" s="33"/>
      <c r="R54" s="33"/>
      <c r="S54" s="33"/>
      <c r="T54" s="33"/>
      <c r="U54" s="33"/>
      <c r="V54" s="33"/>
      <c r="W54" s="33"/>
    </row>
    <row r="55" spans="1:23" s="10" customFormat="1" ht="10.5" customHeight="1">
      <c r="A55" s="35"/>
      <c r="B55" s="65"/>
      <c r="C55" s="65"/>
      <c r="D55" s="65"/>
      <c r="E55" s="302"/>
      <c r="F55" s="65"/>
      <c r="G55" s="65"/>
      <c r="H55" s="65"/>
      <c r="I55" s="65"/>
      <c r="J55" s="65"/>
      <c r="K55" s="65"/>
      <c r="L55" s="65"/>
      <c r="M55" s="65"/>
      <c r="N55" s="65"/>
      <c r="O55" s="65"/>
      <c r="P55" s="65"/>
      <c r="Q55" s="65"/>
      <c r="R55" s="65"/>
      <c r="S55" s="65"/>
      <c r="T55" s="65"/>
      <c r="U55" s="65"/>
      <c r="V55" s="65"/>
      <c r="W55" s="65"/>
    </row>
    <row r="56" spans="2:23" ht="10.5" customHeight="1">
      <c r="B56" s="65"/>
      <c r="C56" s="65"/>
      <c r="D56" s="65"/>
      <c r="E56" s="65"/>
      <c r="F56" s="65"/>
      <c r="G56" s="65"/>
      <c r="H56" s="65"/>
      <c r="I56" s="65"/>
      <c r="J56" s="65"/>
      <c r="K56" s="65"/>
      <c r="L56" s="65"/>
      <c r="M56" s="65"/>
      <c r="N56" s="65"/>
      <c r="O56" s="65"/>
      <c r="P56" s="65"/>
      <c r="Q56" s="65"/>
      <c r="R56" s="65"/>
      <c r="S56" s="65"/>
      <c r="T56" s="65"/>
      <c r="U56" s="65"/>
      <c r="V56" s="65"/>
      <c r="W56" s="65"/>
    </row>
    <row r="57" spans="2:23" ht="10.5" customHeight="1">
      <c r="B57" s="65"/>
      <c r="C57" s="65"/>
      <c r="D57" s="65"/>
      <c r="E57" s="65"/>
      <c r="F57" s="65"/>
      <c r="G57" s="65"/>
      <c r="H57" s="65"/>
      <c r="I57" s="65"/>
      <c r="J57" s="65"/>
      <c r="K57" s="65"/>
      <c r="L57" s="65"/>
      <c r="M57" s="65"/>
      <c r="N57" s="65"/>
      <c r="O57" s="65"/>
      <c r="P57" s="65"/>
      <c r="Q57" s="65"/>
      <c r="R57" s="65"/>
      <c r="S57" s="65"/>
      <c r="T57" s="65"/>
      <c r="U57" s="65"/>
      <c r="V57" s="65"/>
      <c r="W57" s="65"/>
    </row>
  </sheetData>
  <sheetProtection/>
  <hyperlinks>
    <hyperlink ref="G1" location="Sommaire!A1" display="Sommaire"/>
  </hyperlinks>
  <printOptions/>
  <pageMargins left="0" right="0" top="0.984251968503937" bottom="0.984251968503937" header="0.5118110236220472" footer="0.5118110236220472"/>
  <pageSetup fitToHeight="1" fitToWidth="1" horizontalDpi="600" verticalDpi="600" orientation="landscape" paperSize="9" scale="58" r:id="rId1"/>
  <headerFooter alignWithMargins="0">
    <oddFooter>&amp;C&amp;F
&amp;A&amp;R&amp;D</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AR58"/>
  <sheetViews>
    <sheetView showGridLines="0" zoomScalePageLayoutView="0" workbookViewId="0" topLeftCell="A1">
      <pane xSplit="1" ySplit="3" topLeftCell="B4" activePane="bottomRight" state="frozen"/>
      <selection pane="topLeft" activeCell="X1" sqref="X1:AB16384"/>
      <selection pane="topRight" activeCell="X1" sqref="X1:AB16384"/>
      <selection pane="bottomLeft" activeCell="X1" sqref="X1:AB16384"/>
      <selection pane="bottomRight" activeCell="K33" sqref="K33"/>
    </sheetView>
  </sheetViews>
  <sheetFormatPr defaultColWidth="11.421875" defaultRowHeight="10.5" customHeight="1"/>
  <cols>
    <col min="1" max="1" width="28.00390625" style="119" customWidth="1"/>
    <col min="2" max="3" width="9.140625" style="127" customWidth="1"/>
    <col min="4" max="4" width="9.28125" style="127" customWidth="1"/>
    <col min="5" max="5" width="9.8515625" style="127" customWidth="1"/>
    <col min="6" max="6" width="10.00390625" style="127" customWidth="1"/>
    <col min="7" max="7" width="8.8515625" style="127" customWidth="1"/>
    <col min="8" max="8" width="10.421875" style="127" customWidth="1"/>
    <col min="9" max="9" width="10.57421875" style="127" customWidth="1"/>
    <col min="10" max="11" width="8.8515625" style="127" customWidth="1"/>
    <col min="12" max="12" width="10.421875" style="127" customWidth="1"/>
    <col min="13" max="13" width="9.57421875" style="127" customWidth="1"/>
    <col min="14" max="14" width="9.8515625" style="127" customWidth="1"/>
    <col min="15" max="15" width="9.140625" style="127" bestFit="1" customWidth="1"/>
    <col min="16" max="16" width="8.7109375" style="127" customWidth="1"/>
    <col min="17" max="17" width="9.421875" style="127" customWidth="1"/>
    <col min="18" max="18" width="10.00390625" style="127" customWidth="1"/>
    <col min="19" max="19" width="8.8515625" style="127" customWidth="1"/>
    <col min="20" max="20" width="9.00390625" style="127" customWidth="1"/>
    <col min="21" max="22" width="10.00390625" style="127" customWidth="1"/>
    <col min="23" max="23" width="10.421875" style="127" bestFit="1" customWidth="1"/>
    <col min="24" max="16384" width="11.57421875" style="8" customWidth="1"/>
  </cols>
  <sheetData>
    <row r="1" spans="1:23" s="326" customFormat="1" ht="18" customHeight="1">
      <c r="A1" s="237" t="s">
        <v>438</v>
      </c>
      <c r="B1" s="193"/>
      <c r="C1" s="193"/>
      <c r="D1" s="193"/>
      <c r="E1" s="193"/>
      <c r="F1" s="322" t="s">
        <v>363</v>
      </c>
      <c r="G1" s="193"/>
      <c r="H1" s="193"/>
      <c r="I1" s="193"/>
      <c r="J1" s="193"/>
      <c r="K1" s="193"/>
      <c r="L1" s="193"/>
      <c r="M1" s="193"/>
      <c r="N1" s="193"/>
      <c r="O1" s="193"/>
      <c r="P1" s="193"/>
      <c r="Q1" s="193"/>
      <c r="R1" s="193"/>
      <c r="S1" s="193"/>
      <c r="T1" s="193"/>
      <c r="U1" s="193"/>
      <c r="V1" s="193"/>
      <c r="W1" s="193"/>
    </row>
    <row r="2" spans="1:44" s="321" customFormat="1" ht="10.5" customHeight="1">
      <c r="A2" s="328"/>
      <c r="B2" s="330"/>
      <c r="C2" s="330"/>
      <c r="D2" s="330"/>
      <c r="E2" s="330"/>
      <c r="F2" s="330"/>
      <c r="G2" s="330"/>
      <c r="H2" s="330"/>
      <c r="I2" s="330"/>
      <c r="J2" s="330"/>
      <c r="K2" s="330"/>
      <c r="L2" s="330"/>
      <c r="M2" s="330"/>
      <c r="N2" s="330"/>
      <c r="O2" s="330"/>
      <c r="P2" s="330"/>
      <c r="Q2" s="330"/>
      <c r="R2" s="330"/>
      <c r="S2" s="330"/>
      <c r="T2" s="330"/>
      <c r="U2" s="330"/>
      <c r="V2" s="330"/>
      <c r="W2" s="330"/>
      <c r="X2" s="646"/>
      <c r="Y2" s="646"/>
      <c r="Z2" s="646"/>
      <c r="AA2" s="646"/>
      <c r="AB2" s="646"/>
      <c r="AC2" s="646"/>
      <c r="AD2" s="646"/>
      <c r="AE2" s="646"/>
      <c r="AF2" s="646"/>
      <c r="AG2" s="646"/>
      <c r="AH2" s="646"/>
      <c r="AI2" s="646"/>
      <c r="AJ2" s="646"/>
      <c r="AK2" s="646"/>
      <c r="AL2" s="646"/>
      <c r="AM2" s="646"/>
      <c r="AN2" s="646"/>
      <c r="AO2" s="646"/>
      <c r="AP2" s="646"/>
      <c r="AQ2" s="646"/>
      <c r="AR2" s="646"/>
    </row>
    <row r="3" spans="1:44" s="132" customFormat="1" ht="33" customHeight="1">
      <c r="A3" s="294"/>
      <c r="B3" s="295" t="s">
        <v>9</v>
      </c>
      <c r="C3" s="295" t="s">
        <v>10</v>
      </c>
      <c r="D3" s="295" t="s">
        <v>11</v>
      </c>
      <c r="E3" s="295" t="s">
        <v>13</v>
      </c>
      <c r="F3" s="295" t="s">
        <v>14</v>
      </c>
      <c r="G3" s="295" t="s">
        <v>15</v>
      </c>
      <c r="H3" s="295" t="s">
        <v>16</v>
      </c>
      <c r="I3" s="295" t="s">
        <v>17</v>
      </c>
      <c r="J3" s="295" t="s">
        <v>18</v>
      </c>
      <c r="K3" s="40" t="s">
        <v>399</v>
      </c>
      <c r="L3" s="296" t="s">
        <v>20</v>
      </c>
      <c r="M3" s="295" t="s">
        <v>21</v>
      </c>
      <c r="N3" s="295" t="s">
        <v>22</v>
      </c>
      <c r="O3" s="295" t="s">
        <v>228</v>
      </c>
      <c r="P3" s="295" t="s">
        <v>367</v>
      </c>
      <c r="Q3" s="295" t="s">
        <v>12</v>
      </c>
      <c r="R3" s="295" t="s">
        <v>19</v>
      </c>
      <c r="S3" s="295" t="s">
        <v>264</v>
      </c>
      <c r="T3" s="295" t="s">
        <v>24</v>
      </c>
      <c r="U3" s="295" t="s">
        <v>25</v>
      </c>
      <c r="V3" s="295" t="s">
        <v>396</v>
      </c>
      <c r="W3" s="461" t="s">
        <v>26</v>
      </c>
      <c r="X3" s="646"/>
      <c r="Y3" s="646"/>
      <c r="Z3" s="646"/>
      <c r="AA3" s="646"/>
      <c r="AB3" s="646"/>
      <c r="AC3" s="646"/>
      <c r="AD3" s="646"/>
      <c r="AE3" s="646"/>
      <c r="AF3" s="646"/>
      <c r="AG3" s="646"/>
      <c r="AH3" s="646"/>
      <c r="AI3" s="646"/>
      <c r="AJ3" s="646"/>
      <c r="AK3" s="646"/>
      <c r="AL3" s="646"/>
      <c r="AM3" s="646"/>
      <c r="AN3" s="646"/>
      <c r="AO3" s="646"/>
      <c r="AP3" s="646"/>
      <c r="AQ3" s="646"/>
      <c r="AR3" s="646"/>
    </row>
    <row r="4" spans="1:44" s="41" customFormat="1" ht="18" customHeight="1">
      <c r="A4" s="481" t="s">
        <v>272</v>
      </c>
      <c r="B4" s="60">
        <v>3721871.456</v>
      </c>
      <c r="C4" s="61">
        <v>7202586.491</v>
      </c>
      <c r="D4" s="60">
        <v>3093551.732</v>
      </c>
      <c r="E4" s="61">
        <v>3307481.318</v>
      </c>
      <c r="F4" s="60">
        <v>5819125.328</v>
      </c>
      <c r="G4" s="61">
        <v>4211415.806</v>
      </c>
      <c r="H4" s="60">
        <v>2100514.175</v>
      </c>
      <c r="I4" s="61">
        <v>2134034.7</v>
      </c>
      <c r="J4" s="60">
        <v>1536317.387</v>
      </c>
      <c r="K4" s="60">
        <v>29008833.66</v>
      </c>
      <c r="L4" s="60">
        <v>5904526.975</v>
      </c>
      <c r="M4" s="60">
        <v>1100021.361</v>
      </c>
      <c r="N4" s="60">
        <v>2980110.959</v>
      </c>
      <c r="O4" s="61">
        <v>5802905.418</v>
      </c>
      <c r="P4" s="60">
        <v>4261595.334</v>
      </c>
      <c r="Q4" s="61">
        <v>3338904.077</v>
      </c>
      <c r="R4" s="60">
        <v>2248473.603</v>
      </c>
      <c r="S4" s="60">
        <v>5528535.82</v>
      </c>
      <c r="T4" s="60">
        <v>2013993.757</v>
      </c>
      <c r="U4" s="60">
        <v>4079892.366</v>
      </c>
      <c r="V4" s="60">
        <v>12957483.7</v>
      </c>
      <c r="W4" s="455">
        <v>13534106.58</v>
      </c>
      <c r="X4" s="647"/>
      <c r="Y4" s="647"/>
      <c r="Z4" s="647"/>
      <c r="AA4" s="647"/>
      <c r="AB4" s="647"/>
      <c r="AC4" s="647"/>
      <c r="AD4" s="647"/>
      <c r="AE4" s="647"/>
      <c r="AF4" s="647"/>
      <c r="AG4" s="647"/>
      <c r="AH4" s="647"/>
      <c r="AI4" s="647"/>
      <c r="AJ4" s="647"/>
      <c r="AK4" s="647"/>
      <c r="AL4" s="647"/>
      <c r="AM4" s="647"/>
      <c r="AN4" s="647"/>
      <c r="AO4" s="647"/>
      <c r="AP4" s="647"/>
      <c r="AQ4" s="647"/>
      <c r="AR4" s="647"/>
    </row>
    <row r="5" spans="1:44" s="41" customFormat="1" ht="18" customHeight="1">
      <c r="A5" s="483" t="s">
        <v>404</v>
      </c>
      <c r="B5" s="62">
        <v>2660541.658860996</v>
      </c>
      <c r="C5" s="63">
        <v>1455087.4318924006</v>
      </c>
      <c r="D5" s="62">
        <v>340515.5322734588</v>
      </c>
      <c r="E5" s="63">
        <v>1459529.7137182853</v>
      </c>
      <c r="F5" s="62">
        <v>1048643.1435638343</v>
      </c>
      <c r="G5" s="63">
        <v>1353558.445056482</v>
      </c>
      <c r="H5" s="62">
        <v>780049.5122264528</v>
      </c>
      <c r="I5" s="63">
        <v>765361.9563482358</v>
      </c>
      <c r="J5" s="62">
        <v>307356.49665941845</v>
      </c>
      <c r="K5" s="62">
        <v>38396561.54215455</v>
      </c>
      <c r="L5" s="62">
        <v>1582118.6931990595</v>
      </c>
      <c r="M5" s="62">
        <v>147303.69049685448</v>
      </c>
      <c r="N5" s="62">
        <v>784536.8068443933</v>
      </c>
      <c r="O5" s="63">
        <v>2394271.1078212652</v>
      </c>
      <c r="P5" s="62">
        <v>1472479.38285488</v>
      </c>
      <c r="Q5" s="63">
        <v>1170511.9180601514</v>
      </c>
      <c r="R5" s="62">
        <v>581098.3720361603</v>
      </c>
      <c r="S5" s="62">
        <v>652400.612538776</v>
      </c>
      <c r="T5" s="62">
        <v>491001.34384149115</v>
      </c>
      <c r="U5" s="62">
        <v>507239.7522588657</v>
      </c>
      <c r="V5" s="412">
        <v>8677378.329612808</v>
      </c>
      <c r="W5" s="457">
        <v>4964036.981862702</v>
      </c>
      <c r="X5" s="647"/>
      <c r="Y5" s="647"/>
      <c r="Z5" s="647"/>
      <c r="AA5" s="647"/>
      <c r="AB5" s="647"/>
      <c r="AC5" s="647"/>
      <c r="AD5" s="647"/>
      <c r="AE5" s="647"/>
      <c r="AF5" s="647"/>
      <c r="AG5" s="647"/>
      <c r="AH5" s="647"/>
      <c r="AI5" s="647"/>
      <c r="AJ5" s="647"/>
      <c r="AK5" s="647"/>
      <c r="AL5" s="647"/>
      <c r="AM5" s="647"/>
      <c r="AN5" s="647"/>
      <c r="AO5" s="647"/>
      <c r="AP5" s="647"/>
      <c r="AQ5" s="647"/>
      <c r="AR5" s="647"/>
    </row>
    <row r="6" spans="1:44" s="45" customFormat="1" ht="12" customHeight="1">
      <c r="A6" s="42" t="s">
        <v>289</v>
      </c>
      <c r="B6" s="51">
        <v>2320298.8374935295</v>
      </c>
      <c r="C6" s="44">
        <v>1137727.2056144415</v>
      </c>
      <c r="D6" s="51">
        <v>308004.4322755557</v>
      </c>
      <c r="E6" s="44">
        <v>1157870.2446864005</v>
      </c>
      <c r="F6" s="51">
        <v>897967.4512235388</v>
      </c>
      <c r="G6" s="44">
        <v>977314.4593287813</v>
      </c>
      <c r="H6" s="51">
        <v>705685.7291918871</v>
      </c>
      <c r="I6" s="44">
        <v>717791.8541528368</v>
      </c>
      <c r="J6" s="51">
        <v>254941.12744452726</v>
      </c>
      <c r="K6" s="51">
        <v>21052510.162575137</v>
      </c>
      <c r="L6" s="51">
        <v>1306623.8981426018</v>
      </c>
      <c r="M6" s="51">
        <v>132674.3789156473</v>
      </c>
      <c r="N6" s="51">
        <v>712293.0234792717</v>
      </c>
      <c r="O6" s="44">
        <v>2017594.5733686555</v>
      </c>
      <c r="P6" s="51">
        <v>1380878.8794945702</v>
      </c>
      <c r="Q6" s="44">
        <v>861820.3123834623</v>
      </c>
      <c r="R6" s="51">
        <v>488881.74239289504</v>
      </c>
      <c r="S6" s="51">
        <v>537255.2254198658</v>
      </c>
      <c r="T6" s="51">
        <v>426722.0115603575</v>
      </c>
      <c r="U6" s="51">
        <v>447519.80170224357</v>
      </c>
      <c r="V6" s="459">
        <v>6423884.480439184</v>
      </c>
      <c r="W6" s="460">
        <v>4046467.531683833</v>
      </c>
      <c r="X6" s="647"/>
      <c r="Y6" s="647"/>
      <c r="Z6" s="647"/>
      <c r="AA6" s="647"/>
      <c r="AB6" s="647"/>
      <c r="AC6" s="647"/>
      <c r="AD6" s="647"/>
      <c r="AE6" s="647"/>
      <c r="AF6" s="647"/>
      <c r="AG6" s="647"/>
      <c r="AH6" s="647"/>
      <c r="AI6" s="647"/>
      <c r="AJ6" s="647"/>
      <c r="AK6" s="647"/>
      <c r="AL6" s="647"/>
      <c r="AM6" s="647"/>
      <c r="AN6" s="647"/>
      <c r="AO6" s="647"/>
      <c r="AP6" s="647"/>
      <c r="AQ6" s="647"/>
      <c r="AR6" s="647"/>
    </row>
    <row r="7" spans="1:44" s="46" customFormat="1" ht="12" customHeight="1">
      <c r="A7" s="148" t="s">
        <v>290</v>
      </c>
      <c r="B7" s="64">
        <v>670093.4281738488</v>
      </c>
      <c r="C7" s="64">
        <v>135169.75985662098</v>
      </c>
      <c r="D7" s="64">
        <v>36505.55262115512</v>
      </c>
      <c r="E7" s="64">
        <v>197474.228650888</v>
      </c>
      <c r="F7" s="64">
        <v>140720.75071090378</v>
      </c>
      <c r="G7" s="64">
        <v>149269.57410631145</v>
      </c>
      <c r="H7" s="64">
        <v>78331.93078963054</v>
      </c>
      <c r="I7" s="64">
        <v>121826.38478646205</v>
      </c>
      <c r="J7" s="64">
        <v>62147.01467134779</v>
      </c>
      <c r="K7" s="64">
        <v>2533849.9166427627</v>
      </c>
      <c r="L7" s="64">
        <v>167215.9564370097</v>
      </c>
      <c r="M7" s="64">
        <v>12383.113167500289</v>
      </c>
      <c r="N7" s="64">
        <v>138445.40182340605</v>
      </c>
      <c r="O7" s="64">
        <v>217589.3525636042</v>
      </c>
      <c r="P7" s="64">
        <v>107785.05611135467</v>
      </c>
      <c r="Q7" s="64">
        <v>81667.90498146106</v>
      </c>
      <c r="R7" s="64">
        <v>61493.95648410774</v>
      </c>
      <c r="S7" s="64">
        <v>72213.5801702943</v>
      </c>
      <c r="T7" s="64">
        <v>46610.687583814884</v>
      </c>
      <c r="U7" s="64">
        <v>47006.713985732305</v>
      </c>
      <c r="V7" s="64">
        <v>911304.5165232008</v>
      </c>
      <c r="W7" s="66">
        <v>390607.17304503114</v>
      </c>
      <c r="X7" s="647"/>
      <c r="Y7" s="647"/>
      <c r="Z7" s="647"/>
      <c r="AA7" s="647"/>
      <c r="AB7" s="647"/>
      <c r="AC7" s="647"/>
      <c r="AD7" s="647"/>
      <c r="AE7" s="647"/>
      <c r="AF7" s="647"/>
      <c r="AG7" s="647"/>
      <c r="AH7" s="647"/>
      <c r="AI7" s="647"/>
      <c r="AJ7" s="647"/>
      <c r="AK7" s="647"/>
      <c r="AL7" s="647"/>
      <c r="AM7" s="647"/>
      <c r="AN7" s="647"/>
      <c r="AO7" s="647"/>
      <c r="AP7" s="647"/>
      <c r="AQ7" s="647"/>
      <c r="AR7" s="647"/>
    </row>
    <row r="8" spans="1:44" s="46" customFormat="1" ht="12" customHeight="1">
      <c r="A8" s="148" t="s">
        <v>292</v>
      </c>
      <c r="B8" s="64">
        <v>38364.188378835875</v>
      </c>
      <c r="C8" s="64">
        <v>8951.346744607352</v>
      </c>
      <c r="D8" s="64">
        <v>1554.7043716394192</v>
      </c>
      <c r="E8" s="64">
        <v>8424.508701966373</v>
      </c>
      <c r="F8" s="64">
        <v>11635.923305125616</v>
      </c>
      <c r="G8" s="64">
        <v>7778.3357352030425</v>
      </c>
      <c r="H8" s="64">
        <v>2753.9997226839205</v>
      </c>
      <c r="I8" s="64">
        <v>25824.184296820327</v>
      </c>
      <c r="J8" s="64">
        <v>1215.9490125095685</v>
      </c>
      <c r="K8" s="64">
        <v>192887.51226655807</v>
      </c>
      <c r="L8" s="64">
        <v>8063.53799158965</v>
      </c>
      <c r="M8" s="64">
        <v>781.2571825794549</v>
      </c>
      <c r="N8" s="64">
        <v>4030.56644656953</v>
      </c>
      <c r="O8" s="64">
        <v>13133.153077836767</v>
      </c>
      <c r="P8" s="64">
        <v>4297.092598945193</v>
      </c>
      <c r="Q8" s="64">
        <v>3863.8897715522194</v>
      </c>
      <c r="R8" s="64">
        <v>3504.187338318251</v>
      </c>
      <c r="S8" s="64">
        <v>5024.512656014286</v>
      </c>
      <c r="T8" s="64">
        <v>1578.0015096952197</v>
      </c>
      <c r="U8" s="64">
        <v>1635.8961328272385</v>
      </c>
      <c r="V8" s="64">
        <v>97938.18798299508</v>
      </c>
      <c r="W8" s="66">
        <v>25872.020913650704</v>
      </c>
      <c r="X8" s="647"/>
      <c r="Y8" s="647"/>
      <c r="Z8" s="647"/>
      <c r="AA8" s="647"/>
      <c r="AB8" s="647"/>
      <c r="AC8" s="647"/>
      <c r="AD8" s="647"/>
      <c r="AE8" s="647"/>
      <c r="AF8" s="647"/>
      <c r="AG8" s="647"/>
      <c r="AH8" s="647"/>
      <c r="AI8" s="647"/>
      <c r="AJ8" s="647"/>
      <c r="AK8" s="647"/>
      <c r="AL8" s="647"/>
      <c r="AM8" s="647"/>
      <c r="AN8" s="647"/>
      <c r="AO8" s="647"/>
      <c r="AP8" s="647"/>
      <c r="AQ8" s="647"/>
      <c r="AR8" s="647"/>
    </row>
    <row r="9" spans="1:44" s="46" customFormat="1" ht="12" customHeight="1">
      <c r="A9" s="148" t="s">
        <v>293</v>
      </c>
      <c r="B9" s="64">
        <v>452742.8206938523</v>
      </c>
      <c r="C9" s="64">
        <v>124685.66575049274</v>
      </c>
      <c r="D9" s="64">
        <v>62548.03187785988</v>
      </c>
      <c r="E9" s="64">
        <v>264689.74581021315</v>
      </c>
      <c r="F9" s="64">
        <v>122453.4680203531</v>
      </c>
      <c r="G9" s="64">
        <v>131811.3785793981</v>
      </c>
      <c r="H9" s="64">
        <v>171953.3231921126</v>
      </c>
      <c r="I9" s="64">
        <v>87007.51929990074</v>
      </c>
      <c r="J9" s="64">
        <v>38381.195241601316</v>
      </c>
      <c r="K9" s="64">
        <v>1432899.124151025</v>
      </c>
      <c r="L9" s="64">
        <v>154453.71979244504</v>
      </c>
      <c r="M9" s="64">
        <v>23828.375889752893</v>
      </c>
      <c r="N9" s="64">
        <v>179681.7944937239</v>
      </c>
      <c r="O9" s="64">
        <v>168665.47537678853</v>
      </c>
      <c r="P9" s="64">
        <v>304016.63093386486</v>
      </c>
      <c r="Q9" s="64">
        <v>165626.468362633</v>
      </c>
      <c r="R9" s="64">
        <v>77867.31020448008</v>
      </c>
      <c r="S9" s="64">
        <v>63856.78497532992</v>
      </c>
      <c r="T9" s="64">
        <v>86487.43542979426</v>
      </c>
      <c r="U9" s="64">
        <v>81844.07826393028</v>
      </c>
      <c r="V9" s="64">
        <v>521694.63288687775</v>
      </c>
      <c r="W9" s="66">
        <v>583056.0299549139</v>
      </c>
      <c r="X9" s="647"/>
      <c r="Y9" s="647"/>
      <c r="Z9" s="647"/>
      <c r="AA9" s="647"/>
      <c r="AB9" s="647"/>
      <c r="AC9" s="647"/>
      <c r="AD9" s="647"/>
      <c r="AE9" s="647"/>
      <c r="AF9" s="647"/>
      <c r="AG9" s="647"/>
      <c r="AH9" s="647"/>
      <c r="AI9" s="647"/>
      <c r="AJ9" s="647"/>
      <c r="AK9" s="647"/>
      <c r="AL9" s="647"/>
      <c r="AM9" s="647"/>
      <c r="AN9" s="647"/>
      <c r="AO9" s="647"/>
      <c r="AP9" s="647"/>
      <c r="AQ9" s="647"/>
      <c r="AR9" s="647"/>
    </row>
    <row r="10" spans="1:44" s="46" customFormat="1" ht="12" customHeight="1">
      <c r="A10" s="148" t="s">
        <v>353</v>
      </c>
      <c r="B10" s="64">
        <v>4628.533763023411</v>
      </c>
      <c r="C10" s="64">
        <v>531.9268617046739</v>
      </c>
      <c r="D10" s="64">
        <v>311.923604555642</v>
      </c>
      <c r="E10" s="64">
        <v>1485.2749036658697</v>
      </c>
      <c r="F10" s="64">
        <v>479.8349587967787</v>
      </c>
      <c r="G10" s="64">
        <v>772.8562092905919</v>
      </c>
      <c r="H10" s="64">
        <v>310.30573785791364</v>
      </c>
      <c r="I10" s="64">
        <v>247.99197787590452</v>
      </c>
      <c r="J10" s="64">
        <v>776.2112216265352</v>
      </c>
      <c r="K10" s="64">
        <v>41155.246007360154</v>
      </c>
      <c r="L10" s="64">
        <v>1472.9281459719987</v>
      </c>
      <c r="M10" s="64">
        <v>172.430254301326</v>
      </c>
      <c r="N10" s="64">
        <v>786.3280984661328</v>
      </c>
      <c r="O10" s="64">
        <v>733.8206284468301</v>
      </c>
      <c r="P10" s="64">
        <v>685.1420050927968</v>
      </c>
      <c r="Q10" s="64">
        <v>681.6210776646826</v>
      </c>
      <c r="R10" s="64">
        <v>276.38777688621803</v>
      </c>
      <c r="S10" s="64">
        <v>484.40684442342166</v>
      </c>
      <c r="T10" s="64">
        <v>555.5331439695602</v>
      </c>
      <c r="U10" s="64">
        <v>112.78530784660803</v>
      </c>
      <c r="V10" s="64">
        <v>11023.700437208</v>
      </c>
      <c r="W10" s="66">
        <v>6319.353473467965</v>
      </c>
      <c r="X10" s="647"/>
      <c r="Y10" s="647"/>
      <c r="Z10" s="647"/>
      <c r="AA10" s="647"/>
      <c r="AB10" s="647"/>
      <c r="AC10" s="647"/>
      <c r="AD10" s="647"/>
      <c r="AE10" s="647"/>
      <c r="AF10" s="647"/>
      <c r="AG10" s="647"/>
      <c r="AH10" s="647"/>
      <c r="AI10" s="647"/>
      <c r="AJ10" s="647"/>
      <c r="AK10" s="647"/>
      <c r="AL10" s="647"/>
      <c r="AM10" s="647"/>
      <c r="AN10" s="647"/>
      <c r="AO10" s="647"/>
      <c r="AP10" s="647"/>
      <c r="AQ10" s="647"/>
      <c r="AR10" s="647"/>
    </row>
    <row r="11" spans="1:44" s="46" customFormat="1" ht="12" customHeight="1">
      <c r="A11" s="148" t="s">
        <v>354</v>
      </c>
      <c r="B11" s="64">
        <v>1846.2307159402762</v>
      </c>
      <c r="C11" s="64">
        <v>149.732984359705</v>
      </c>
      <c r="D11" s="64">
        <v>16.173185328334455</v>
      </c>
      <c r="E11" s="64">
        <v>37.70931033426259</v>
      </c>
      <c r="F11" s="64">
        <v>82.55048261148839</v>
      </c>
      <c r="G11" s="64">
        <v>118.36409533665858</v>
      </c>
      <c r="H11" s="64">
        <v>31.782989466100275</v>
      </c>
      <c r="I11" s="64">
        <v>39.015174126873255</v>
      </c>
      <c r="J11" s="64">
        <v>1</v>
      </c>
      <c r="K11" s="64">
        <v>19490.89786077499</v>
      </c>
      <c r="L11" s="64">
        <v>233.46882164989273</v>
      </c>
      <c r="M11" s="64">
        <v>6.426556396890974</v>
      </c>
      <c r="N11" s="64">
        <v>169.908435941198</v>
      </c>
      <c r="O11" s="64">
        <v>104.20162017382928</v>
      </c>
      <c r="P11" s="64">
        <v>255.13455434803896</v>
      </c>
      <c r="Q11" s="64">
        <v>143.775513012715</v>
      </c>
      <c r="R11" s="64">
        <v>68.83141915543558</v>
      </c>
      <c r="S11" s="64">
        <v>65.53286287262257</v>
      </c>
      <c r="T11" s="64">
        <v>90.40242364002752</v>
      </c>
      <c r="U11" s="64">
        <v>149.81660083948654</v>
      </c>
      <c r="V11" s="64">
        <v>2747.9073946200874</v>
      </c>
      <c r="W11" s="66">
        <v>1433.863373745144</v>
      </c>
      <c r="X11" s="647"/>
      <c r="Y11" s="647"/>
      <c r="Z11" s="647"/>
      <c r="AA11" s="647"/>
      <c r="AB11" s="647"/>
      <c r="AC11" s="647"/>
      <c r="AD11" s="647"/>
      <c r="AE11" s="647"/>
      <c r="AF11" s="647"/>
      <c r="AG11" s="647"/>
      <c r="AH11" s="647"/>
      <c r="AI11" s="647"/>
      <c r="AJ11" s="647"/>
      <c r="AK11" s="647"/>
      <c r="AL11" s="647"/>
      <c r="AM11" s="647"/>
      <c r="AN11" s="647"/>
      <c r="AO11" s="647"/>
      <c r="AP11" s="647"/>
      <c r="AQ11" s="647"/>
      <c r="AR11" s="647"/>
    </row>
    <row r="12" spans="1:44" s="46" customFormat="1" ht="12" customHeight="1">
      <c r="A12" s="148" t="s">
        <v>355</v>
      </c>
      <c r="B12" s="64">
        <v>2107.611960363686</v>
      </c>
      <c r="C12" s="64">
        <v>583.8991362398336</v>
      </c>
      <c r="D12" s="64">
        <v>289.1506840594525</v>
      </c>
      <c r="E12" s="64">
        <v>249.8799663817963</v>
      </c>
      <c r="F12" s="64">
        <v>81.77180495536112</v>
      </c>
      <c r="G12" s="64">
        <v>473.8001680117932</v>
      </c>
      <c r="H12" s="64">
        <v>213.80527247183153</v>
      </c>
      <c r="I12" s="64">
        <v>77.7256660738436</v>
      </c>
      <c r="J12" s="64">
        <v>61.44414526909668</v>
      </c>
      <c r="K12" s="64">
        <v>23864.884126960926</v>
      </c>
      <c r="L12" s="64">
        <v>848.6392815238936</v>
      </c>
      <c r="M12" s="64">
        <v>23.16145671692439</v>
      </c>
      <c r="N12" s="64">
        <v>288.4523136613699</v>
      </c>
      <c r="O12" s="64">
        <v>6198.507573760188</v>
      </c>
      <c r="P12" s="64">
        <v>505.24838879808357</v>
      </c>
      <c r="Q12" s="64">
        <v>134.84649082979027</v>
      </c>
      <c r="R12" s="64">
        <v>169.48683794334778</v>
      </c>
      <c r="S12" s="64">
        <v>229.03552799663626</v>
      </c>
      <c r="T12" s="64">
        <v>134.3668921556399</v>
      </c>
      <c r="U12" s="64">
        <v>177.19601726998962</v>
      </c>
      <c r="V12" s="64">
        <v>10334.22727381161</v>
      </c>
      <c r="W12" s="66">
        <v>2058.3575511234703</v>
      </c>
      <c r="X12" s="647"/>
      <c r="Y12" s="647"/>
      <c r="Z12" s="647"/>
      <c r="AA12" s="647"/>
      <c r="AB12" s="647"/>
      <c r="AC12" s="647"/>
      <c r="AD12" s="647"/>
      <c r="AE12" s="647"/>
      <c r="AF12" s="647"/>
      <c r="AG12" s="647"/>
      <c r="AH12" s="647"/>
      <c r="AI12" s="647"/>
      <c r="AJ12" s="647"/>
      <c r="AK12" s="647"/>
      <c r="AL12" s="647"/>
      <c r="AM12" s="647"/>
      <c r="AN12" s="647"/>
      <c r="AO12" s="647"/>
      <c r="AP12" s="647"/>
      <c r="AQ12" s="647"/>
      <c r="AR12" s="647"/>
    </row>
    <row r="13" spans="1:44" s="46" customFormat="1" ht="12" customHeight="1">
      <c r="A13" s="148" t="s">
        <v>294</v>
      </c>
      <c r="B13" s="64">
        <v>49304.95629498655</v>
      </c>
      <c r="C13" s="64">
        <v>7844.805756366984</v>
      </c>
      <c r="D13" s="64">
        <v>2841.168468895972</v>
      </c>
      <c r="E13" s="64">
        <v>9140.886686743786</v>
      </c>
      <c r="F13" s="64">
        <v>6677.299447139281</v>
      </c>
      <c r="G13" s="64">
        <v>5900.91902955007</v>
      </c>
      <c r="H13" s="64">
        <v>6791.175285873514</v>
      </c>
      <c r="I13" s="64">
        <v>6378.52764396206</v>
      </c>
      <c r="J13" s="64">
        <v>3739.1316358401486</v>
      </c>
      <c r="K13" s="64">
        <v>228653.2054751638</v>
      </c>
      <c r="L13" s="64">
        <v>11197.005950914703</v>
      </c>
      <c r="M13" s="64">
        <v>350.50796438242446</v>
      </c>
      <c r="N13" s="64">
        <v>5300.091443447225</v>
      </c>
      <c r="O13" s="64">
        <v>10437.516838471223</v>
      </c>
      <c r="P13" s="64">
        <v>5701.317776297188</v>
      </c>
      <c r="Q13" s="64">
        <v>8084.478236855178</v>
      </c>
      <c r="R13" s="64">
        <v>2321.4754872336575</v>
      </c>
      <c r="S13" s="64">
        <v>3416.3591013442337</v>
      </c>
      <c r="T13" s="64">
        <v>3465.595968610252</v>
      </c>
      <c r="U13" s="64">
        <v>1942.229951565012</v>
      </c>
      <c r="V13" s="64">
        <v>71025.02884461533</v>
      </c>
      <c r="W13" s="66">
        <v>36134.3768612306</v>
      </c>
      <c r="X13" s="647"/>
      <c r="Y13" s="647"/>
      <c r="Z13" s="647"/>
      <c r="AA13" s="647"/>
      <c r="AB13" s="647"/>
      <c r="AC13" s="647"/>
      <c r="AD13" s="647"/>
      <c r="AE13" s="647"/>
      <c r="AF13" s="647"/>
      <c r="AG13" s="647"/>
      <c r="AH13" s="647"/>
      <c r="AI13" s="647"/>
      <c r="AJ13" s="647"/>
      <c r="AK13" s="647"/>
      <c r="AL13" s="647"/>
      <c r="AM13" s="647"/>
      <c r="AN13" s="647"/>
      <c r="AO13" s="647"/>
      <c r="AP13" s="647"/>
      <c r="AQ13" s="647"/>
      <c r="AR13" s="647"/>
    </row>
    <row r="14" spans="1:44" s="46" customFormat="1" ht="12" customHeight="1">
      <c r="A14" s="148" t="s">
        <v>295</v>
      </c>
      <c r="B14" s="64">
        <v>66912.347428163</v>
      </c>
      <c r="C14" s="64">
        <v>231870.4761717997</v>
      </c>
      <c r="D14" s="64">
        <v>21949.894225682536</v>
      </c>
      <c r="E14" s="64">
        <v>24690.70743875258</v>
      </c>
      <c r="F14" s="64">
        <v>81539.85660635216</v>
      </c>
      <c r="G14" s="64">
        <v>79759.7494139153</v>
      </c>
      <c r="H14" s="64">
        <v>14527.298948660116</v>
      </c>
      <c r="I14" s="64">
        <v>10267.766730987589</v>
      </c>
      <c r="J14" s="64">
        <v>11557.73556454737</v>
      </c>
      <c r="K14" s="64">
        <v>2331681.08917544</v>
      </c>
      <c r="L14" s="64">
        <v>208941.26162898244</v>
      </c>
      <c r="M14" s="64">
        <v>17315.749136180282</v>
      </c>
      <c r="N14" s="64">
        <v>13692.208300672162</v>
      </c>
      <c r="O14" s="64">
        <v>325958.95065828157</v>
      </c>
      <c r="P14" s="64">
        <v>26341.167505118454</v>
      </c>
      <c r="Q14" s="64">
        <v>39323.473289255766</v>
      </c>
      <c r="R14" s="64">
        <v>20949.850935855746</v>
      </c>
      <c r="S14" s="64">
        <v>49784.016996732615</v>
      </c>
      <c r="T14" s="64">
        <v>17465.320708003215</v>
      </c>
      <c r="U14" s="64">
        <v>58362.31407018496</v>
      </c>
      <c r="V14" s="64">
        <v>287817.593808874</v>
      </c>
      <c r="W14" s="66">
        <v>190291.6720493595</v>
      </c>
      <c r="X14" s="647"/>
      <c r="Y14" s="647"/>
      <c r="Z14" s="647"/>
      <c r="AA14" s="647"/>
      <c r="AB14" s="647"/>
      <c r="AC14" s="647"/>
      <c r="AD14" s="647"/>
      <c r="AE14" s="647"/>
      <c r="AF14" s="647"/>
      <c r="AG14" s="647"/>
      <c r="AH14" s="647"/>
      <c r="AI14" s="647"/>
      <c r="AJ14" s="647"/>
      <c r="AK14" s="647"/>
      <c r="AL14" s="647"/>
      <c r="AM14" s="647"/>
      <c r="AN14" s="647"/>
      <c r="AO14" s="647"/>
      <c r="AP14" s="647"/>
      <c r="AQ14" s="647"/>
      <c r="AR14" s="647"/>
    </row>
    <row r="15" spans="1:44" s="46" customFormat="1" ht="12" customHeight="1">
      <c r="A15" s="148" t="s">
        <v>356</v>
      </c>
      <c r="B15" s="64">
        <v>2210.8261055879448</v>
      </c>
      <c r="C15" s="64">
        <v>661.5106164451889</v>
      </c>
      <c r="D15" s="64">
        <v>109.78583824310923</v>
      </c>
      <c r="E15" s="64">
        <v>248.96748353966134</v>
      </c>
      <c r="F15" s="64">
        <v>213.601291802254</v>
      </c>
      <c r="G15" s="64">
        <v>247.9167824684432</v>
      </c>
      <c r="H15" s="64">
        <v>190.79547155067308</v>
      </c>
      <c r="I15" s="64">
        <v>126.68398316396407</v>
      </c>
      <c r="J15" s="64">
        <v>70.67319098950814</v>
      </c>
      <c r="K15" s="64">
        <v>14102.524493407387</v>
      </c>
      <c r="L15" s="64">
        <v>370.68528992981396</v>
      </c>
      <c r="M15" s="64">
        <v>25.09528274504071</v>
      </c>
      <c r="N15" s="64">
        <v>126.5245335366512</v>
      </c>
      <c r="O15" s="64">
        <v>255.84533047542755</v>
      </c>
      <c r="P15" s="64">
        <v>309.2560246079937</v>
      </c>
      <c r="Q15" s="64">
        <v>256.1584299273316</v>
      </c>
      <c r="R15" s="64">
        <v>158.103631490198</v>
      </c>
      <c r="S15" s="64">
        <v>108.65672641214543</v>
      </c>
      <c r="T15" s="64">
        <v>169.22698595576958</v>
      </c>
      <c r="U15" s="64">
        <v>75.07544092220648</v>
      </c>
      <c r="V15" s="64">
        <v>7822.554152829503</v>
      </c>
      <c r="W15" s="66">
        <v>3952.549618625241</v>
      </c>
      <c r="X15" s="647"/>
      <c r="Y15" s="647"/>
      <c r="Z15" s="647"/>
      <c r="AA15" s="647"/>
      <c r="AB15" s="647"/>
      <c r="AC15" s="647"/>
      <c r="AD15" s="647"/>
      <c r="AE15" s="647"/>
      <c r="AF15" s="647"/>
      <c r="AG15" s="647"/>
      <c r="AH15" s="647"/>
      <c r="AI15" s="647"/>
      <c r="AJ15" s="647"/>
      <c r="AK15" s="647"/>
      <c r="AL15" s="647"/>
      <c r="AM15" s="647"/>
      <c r="AN15" s="647"/>
      <c r="AO15" s="647"/>
      <c r="AP15" s="647"/>
      <c r="AQ15" s="647"/>
      <c r="AR15" s="647"/>
    </row>
    <row r="16" spans="1:44" s="46" customFormat="1" ht="12" customHeight="1">
      <c r="A16" s="148" t="s">
        <v>296</v>
      </c>
      <c r="B16" s="64">
        <v>11608.891504905652</v>
      </c>
      <c r="C16" s="64">
        <v>5760.553635254975</v>
      </c>
      <c r="D16" s="64">
        <v>506.4771420153292</v>
      </c>
      <c r="E16" s="64">
        <v>1893.681462674814</v>
      </c>
      <c r="F16" s="64">
        <v>2389.4763304408657</v>
      </c>
      <c r="G16" s="64">
        <v>2742.0452575710674</v>
      </c>
      <c r="H16" s="64">
        <v>1963.3580889504128</v>
      </c>
      <c r="I16" s="64">
        <v>1215.1494699574835</v>
      </c>
      <c r="J16" s="64">
        <v>848.8849401307483</v>
      </c>
      <c r="K16" s="64">
        <v>145163.3965834591</v>
      </c>
      <c r="L16" s="64">
        <v>4441.070955997457</v>
      </c>
      <c r="M16" s="64">
        <v>302.36659492911974</v>
      </c>
      <c r="N16" s="64">
        <v>1741.1069935210373</v>
      </c>
      <c r="O16" s="64">
        <v>2463.184892338399</v>
      </c>
      <c r="P16" s="64">
        <v>2305.0219621147266</v>
      </c>
      <c r="Q16" s="64">
        <v>2795.8281076396543</v>
      </c>
      <c r="R16" s="64">
        <v>2425.880564589298</v>
      </c>
      <c r="S16" s="64">
        <v>3001.4976210283967</v>
      </c>
      <c r="T16" s="64">
        <v>1012.0077820806637</v>
      </c>
      <c r="U16" s="64">
        <v>1219.153519553789</v>
      </c>
      <c r="V16" s="64">
        <v>68878.20373957635</v>
      </c>
      <c r="W16" s="66">
        <v>19906.668736501542</v>
      </c>
      <c r="X16" s="647"/>
      <c r="Y16" s="647"/>
      <c r="Z16" s="647"/>
      <c r="AA16" s="647"/>
      <c r="AB16" s="647"/>
      <c r="AC16" s="647"/>
      <c r="AD16" s="647"/>
      <c r="AE16" s="647"/>
      <c r="AF16" s="647"/>
      <c r="AG16" s="647"/>
      <c r="AH16" s="647"/>
      <c r="AI16" s="647"/>
      <c r="AJ16" s="647"/>
      <c r="AK16" s="647"/>
      <c r="AL16" s="647"/>
      <c r="AM16" s="647"/>
      <c r="AN16" s="647"/>
      <c r="AO16" s="647"/>
      <c r="AP16" s="647"/>
      <c r="AQ16" s="647"/>
      <c r="AR16" s="647"/>
    </row>
    <row r="17" spans="1:44" s="46" customFormat="1" ht="12" customHeight="1">
      <c r="A17" s="148" t="s">
        <v>297</v>
      </c>
      <c r="B17" s="64">
        <v>8801.078138945613</v>
      </c>
      <c r="C17" s="64">
        <v>2005.1047888869366</v>
      </c>
      <c r="D17" s="64">
        <v>294.86679618484965</v>
      </c>
      <c r="E17" s="64">
        <v>641.7560915285869</v>
      </c>
      <c r="F17" s="64">
        <v>1686.7077845642361</v>
      </c>
      <c r="G17" s="64">
        <v>1458.1398307485629</v>
      </c>
      <c r="H17" s="64">
        <v>373.8443247398844</v>
      </c>
      <c r="I17" s="64">
        <v>352.87955976125073</v>
      </c>
      <c r="J17" s="64">
        <v>142.05204711440905</v>
      </c>
      <c r="K17" s="64">
        <v>163222.13669984133</v>
      </c>
      <c r="L17" s="64">
        <v>2809.5827205184537</v>
      </c>
      <c r="M17" s="64">
        <v>210.5279667227483</v>
      </c>
      <c r="N17" s="64">
        <v>609.722782752645</v>
      </c>
      <c r="O17" s="64">
        <v>3770.0901447677247</v>
      </c>
      <c r="P17" s="64">
        <v>1220.9513715438875</v>
      </c>
      <c r="Q17" s="64">
        <v>1177.0047164578166</v>
      </c>
      <c r="R17" s="64">
        <v>609.309350062987</v>
      </c>
      <c r="S17" s="64">
        <v>1221.4727866570906</v>
      </c>
      <c r="T17" s="64">
        <v>608.5813461306135</v>
      </c>
      <c r="U17" s="64">
        <v>429.1915840938085</v>
      </c>
      <c r="V17" s="64">
        <v>24473.77962862472</v>
      </c>
      <c r="W17" s="66">
        <v>16657.050486401105</v>
      </c>
      <c r="X17" s="647"/>
      <c r="Y17" s="647"/>
      <c r="Z17" s="647"/>
      <c r="AA17" s="647"/>
      <c r="AB17" s="647"/>
      <c r="AC17" s="647"/>
      <c r="AD17" s="647"/>
      <c r="AE17" s="647"/>
      <c r="AF17" s="647"/>
      <c r="AG17" s="647"/>
      <c r="AH17" s="647"/>
      <c r="AI17" s="647"/>
      <c r="AJ17" s="647"/>
      <c r="AK17" s="647"/>
      <c r="AL17" s="647"/>
      <c r="AM17" s="647"/>
      <c r="AN17" s="647"/>
      <c r="AO17" s="647"/>
      <c r="AP17" s="647"/>
      <c r="AQ17" s="647"/>
      <c r="AR17" s="647"/>
    </row>
    <row r="18" spans="1:44" s="46" customFormat="1" ht="12" customHeight="1">
      <c r="A18" s="148" t="s">
        <v>298</v>
      </c>
      <c r="B18" s="64">
        <v>5946.090772888481</v>
      </c>
      <c r="C18" s="64">
        <v>1525.3225156584372</v>
      </c>
      <c r="D18" s="64">
        <v>914.9722554740274</v>
      </c>
      <c r="E18" s="64">
        <v>1101.8049731382919</v>
      </c>
      <c r="F18" s="64">
        <v>2155.6001403130927</v>
      </c>
      <c r="G18" s="64">
        <v>3038.2767449647763</v>
      </c>
      <c r="H18" s="64">
        <v>1234.6950776022916</v>
      </c>
      <c r="I18" s="64">
        <v>2060.3079373186897</v>
      </c>
      <c r="J18" s="64">
        <v>386.8469901044746</v>
      </c>
      <c r="K18" s="64">
        <v>70660.29825474771</v>
      </c>
      <c r="L18" s="64">
        <v>1622.6289225644398</v>
      </c>
      <c r="M18" s="64">
        <v>522.520359364572</v>
      </c>
      <c r="N18" s="64">
        <v>3278.9911114584265</v>
      </c>
      <c r="O18" s="64">
        <v>2179.4784968235263</v>
      </c>
      <c r="P18" s="64">
        <v>8278.25407753616</v>
      </c>
      <c r="Q18" s="64">
        <v>2912.088686057154</v>
      </c>
      <c r="R18" s="64">
        <v>2475.616456318083</v>
      </c>
      <c r="S18" s="64">
        <v>896.9904751123544</v>
      </c>
      <c r="T18" s="64">
        <v>780.3102463122548</v>
      </c>
      <c r="U18" s="64">
        <v>191.67270656090162</v>
      </c>
      <c r="V18" s="64">
        <v>21906.968839834517</v>
      </c>
      <c r="W18" s="66">
        <v>6679.941819947656</v>
      </c>
      <c r="X18" s="647"/>
      <c r="Y18" s="647"/>
      <c r="Z18" s="647"/>
      <c r="AA18" s="647"/>
      <c r="AB18" s="647"/>
      <c r="AC18" s="647"/>
      <c r="AD18" s="647"/>
      <c r="AE18" s="647"/>
      <c r="AF18" s="647"/>
      <c r="AG18" s="647"/>
      <c r="AH18" s="647"/>
      <c r="AI18" s="647"/>
      <c r="AJ18" s="647"/>
      <c r="AK18" s="647"/>
      <c r="AL18" s="647"/>
      <c r="AM18" s="647"/>
      <c r="AN18" s="647"/>
      <c r="AO18" s="647"/>
      <c r="AP18" s="647"/>
      <c r="AQ18" s="647"/>
      <c r="AR18" s="647"/>
    </row>
    <row r="19" spans="1:44" s="46" customFormat="1" ht="12" customHeight="1">
      <c r="A19" s="148" t="s">
        <v>299</v>
      </c>
      <c r="B19" s="64">
        <v>4716.5817386848585</v>
      </c>
      <c r="C19" s="64">
        <v>11941.950070882645</v>
      </c>
      <c r="D19" s="64">
        <v>2034.6174973810414</v>
      </c>
      <c r="E19" s="64">
        <v>2376.1928443650945</v>
      </c>
      <c r="F19" s="64">
        <v>8113.194704934653</v>
      </c>
      <c r="G19" s="64">
        <v>5184.678538048569</v>
      </c>
      <c r="H19" s="64">
        <v>951.6908841219957</v>
      </c>
      <c r="I19" s="64">
        <v>673.9590532987116</v>
      </c>
      <c r="J19" s="64">
        <v>696.8522574906584</v>
      </c>
      <c r="K19" s="64">
        <v>259621.00457691107</v>
      </c>
      <c r="L19" s="64">
        <v>14369.168350368245</v>
      </c>
      <c r="M19" s="64">
        <v>498.87472222934633</v>
      </c>
      <c r="N19" s="64">
        <v>1047.5744218282116</v>
      </c>
      <c r="O19" s="64">
        <v>88871.70773649451</v>
      </c>
      <c r="P19" s="64">
        <v>3039.1772935387894</v>
      </c>
      <c r="Q19" s="64">
        <v>6525.664486332369</v>
      </c>
      <c r="R19" s="64">
        <v>3327.352928421394</v>
      </c>
      <c r="S19" s="64">
        <v>6844.25155580694</v>
      </c>
      <c r="T19" s="64">
        <v>2455.0233178583785</v>
      </c>
      <c r="U19" s="64">
        <v>7554.79379910104</v>
      </c>
      <c r="V19" s="64">
        <v>47018.053919467406</v>
      </c>
      <c r="W19" s="66">
        <v>23113.469497794253</v>
      </c>
      <c r="X19" s="647"/>
      <c r="Y19" s="647"/>
      <c r="Z19" s="647"/>
      <c r="AA19" s="647"/>
      <c r="AB19" s="647"/>
      <c r="AC19" s="647"/>
      <c r="AD19" s="647"/>
      <c r="AE19" s="647"/>
      <c r="AF19" s="647"/>
      <c r="AG19" s="647"/>
      <c r="AH19" s="647"/>
      <c r="AI19" s="647"/>
      <c r="AJ19" s="647"/>
      <c r="AK19" s="647"/>
      <c r="AL19" s="647"/>
      <c r="AM19" s="647"/>
      <c r="AN19" s="647"/>
      <c r="AO19" s="647"/>
      <c r="AP19" s="647"/>
      <c r="AQ19" s="647"/>
      <c r="AR19" s="647"/>
    </row>
    <row r="20" spans="1:44" s="46" customFormat="1" ht="12" customHeight="1">
      <c r="A20" s="148" t="s">
        <v>300</v>
      </c>
      <c r="B20" s="64">
        <v>1226.7542378794244</v>
      </c>
      <c r="C20" s="64">
        <v>661.2897014387186</v>
      </c>
      <c r="D20" s="64">
        <v>63.43224002512161</v>
      </c>
      <c r="E20" s="64">
        <v>343.07365883708707</v>
      </c>
      <c r="F20" s="64">
        <v>536.9626697541656</v>
      </c>
      <c r="G20" s="64">
        <v>419.10524535631214</v>
      </c>
      <c r="H20" s="64">
        <v>216.6474024460702</v>
      </c>
      <c r="I20" s="64">
        <v>112.08741250113457</v>
      </c>
      <c r="J20" s="64">
        <v>31.274590799270744</v>
      </c>
      <c r="K20" s="64">
        <v>24273.674032790263</v>
      </c>
      <c r="L20" s="64">
        <v>1082.8489354899043</v>
      </c>
      <c r="M20" s="64">
        <v>59.78730618350947</v>
      </c>
      <c r="N20" s="64">
        <v>452.5387840695903</v>
      </c>
      <c r="O20" s="64">
        <v>357.0791165187439</v>
      </c>
      <c r="P20" s="64">
        <v>324.3526448432018</v>
      </c>
      <c r="Q20" s="64">
        <v>612.519962032752</v>
      </c>
      <c r="R20" s="64">
        <v>457.93033442504344</v>
      </c>
      <c r="S20" s="64">
        <v>230.21537235514128</v>
      </c>
      <c r="T20" s="64">
        <v>57.02650243333287</v>
      </c>
      <c r="U20" s="64">
        <v>342.6872419699738</v>
      </c>
      <c r="V20" s="64">
        <v>4929.199055875929</v>
      </c>
      <c r="W20" s="66">
        <v>1574.5630082314951</v>
      </c>
      <c r="X20" s="647"/>
      <c r="Y20" s="647"/>
      <c r="Z20" s="647"/>
      <c r="AA20" s="647"/>
      <c r="AB20" s="647"/>
      <c r="AC20" s="647"/>
      <c r="AD20" s="647"/>
      <c r="AE20" s="647"/>
      <c r="AF20" s="647"/>
      <c r="AG20" s="647"/>
      <c r="AH20" s="647"/>
      <c r="AI20" s="647"/>
      <c r="AJ20" s="647"/>
      <c r="AK20" s="647"/>
      <c r="AL20" s="647"/>
      <c r="AM20" s="647"/>
      <c r="AN20" s="647"/>
      <c r="AO20" s="647"/>
      <c r="AP20" s="647"/>
      <c r="AQ20" s="647"/>
      <c r="AR20" s="647"/>
    </row>
    <row r="21" spans="1:44" s="46" customFormat="1" ht="12" customHeight="1">
      <c r="A21" s="148" t="s">
        <v>301</v>
      </c>
      <c r="B21" s="64">
        <v>158802.81900119848</v>
      </c>
      <c r="C21" s="64">
        <v>60823.54802533093</v>
      </c>
      <c r="D21" s="64">
        <v>29357.127192856908</v>
      </c>
      <c r="E21" s="64">
        <v>74263.98350233735</v>
      </c>
      <c r="F21" s="64">
        <v>94350.06503498493</v>
      </c>
      <c r="G21" s="64">
        <v>75423.4527908385</v>
      </c>
      <c r="H21" s="64">
        <v>31049.457323166564</v>
      </c>
      <c r="I21" s="64">
        <v>130605.78784584207</v>
      </c>
      <c r="J21" s="64">
        <v>15250.97845036615</v>
      </c>
      <c r="K21" s="64">
        <v>2341299.5896539586</v>
      </c>
      <c r="L21" s="64">
        <v>122453.17459946843</v>
      </c>
      <c r="M21" s="64">
        <v>6985.716438552224</v>
      </c>
      <c r="N21" s="64">
        <v>27167.250027584272</v>
      </c>
      <c r="O21" s="64">
        <v>523493.6204375069</v>
      </c>
      <c r="P21" s="64">
        <v>47028.383761242825</v>
      </c>
      <c r="Q21" s="64">
        <v>67918.52020032669</v>
      </c>
      <c r="R21" s="64">
        <v>39231.045411676554</v>
      </c>
      <c r="S21" s="64">
        <v>34998.7095726423</v>
      </c>
      <c r="T21" s="64">
        <v>23639.89169342691</v>
      </c>
      <c r="U21" s="64">
        <v>15355.558950678269</v>
      </c>
      <c r="V21" s="64">
        <v>918456.1652269412</v>
      </c>
      <c r="W21" s="66">
        <v>338482.78720997163</v>
      </c>
      <c r="X21" s="647"/>
      <c r="Y21" s="647"/>
      <c r="Z21" s="647"/>
      <c r="AA21" s="647"/>
      <c r="AB21" s="647"/>
      <c r="AC21" s="647"/>
      <c r="AD21" s="647"/>
      <c r="AE21" s="647"/>
      <c r="AF21" s="647"/>
      <c r="AG21" s="647"/>
      <c r="AH21" s="647"/>
      <c r="AI21" s="647"/>
      <c r="AJ21" s="647"/>
      <c r="AK21" s="647"/>
      <c r="AL21" s="647"/>
      <c r="AM21" s="647"/>
      <c r="AN21" s="647"/>
      <c r="AO21" s="647"/>
      <c r="AP21" s="647"/>
      <c r="AQ21" s="647"/>
      <c r="AR21" s="647"/>
    </row>
    <row r="22" spans="1:44" s="46" customFormat="1" ht="12" customHeight="1">
      <c r="A22" s="148" t="s">
        <v>357</v>
      </c>
      <c r="B22" s="64">
        <v>1739.5597508279434</v>
      </c>
      <c r="C22" s="64">
        <v>317.7201810080618</v>
      </c>
      <c r="D22" s="64">
        <v>39.16105332708881</v>
      </c>
      <c r="E22" s="64">
        <v>125.15716348588424</v>
      </c>
      <c r="F22" s="64">
        <v>152.58768296128284</v>
      </c>
      <c r="G22" s="64">
        <v>275.44823075402934</v>
      </c>
      <c r="H22" s="64">
        <v>226.3385309206205</v>
      </c>
      <c r="I22" s="64">
        <v>79.15584507747111</v>
      </c>
      <c r="J22" s="64">
        <v>109.37338732440493</v>
      </c>
      <c r="K22" s="64">
        <v>15585.218201833124</v>
      </c>
      <c r="L22" s="64">
        <v>189.51087287515023</v>
      </c>
      <c r="M22" s="64">
        <v>21.971186145821182</v>
      </c>
      <c r="N22" s="64">
        <v>92.84455418360746</v>
      </c>
      <c r="O22" s="64">
        <v>104.19966133982732</v>
      </c>
      <c r="P22" s="64">
        <v>294.6594664251335</v>
      </c>
      <c r="Q22" s="64">
        <v>1027.2449320601722</v>
      </c>
      <c r="R22" s="64">
        <v>195.92613477207496</v>
      </c>
      <c r="S22" s="64">
        <v>202.33700916232198</v>
      </c>
      <c r="T22" s="64">
        <v>147.45920054246574</v>
      </c>
      <c r="U22" s="64">
        <v>135.40008874776655</v>
      </c>
      <c r="V22" s="64">
        <v>5677.412095650132</v>
      </c>
      <c r="W22" s="66">
        <v>2596.5584673423596</v>
      </c>
      <c r="X22" s="647"/>
      <c r="Y22" s="647"/>
      <c r="Z22" s="647"/>
      <c r="AA22" s="647"/>
      <c r="AB22" s="647"/>
      <c r="AC22" s="647"/>
      <c r="AD22" s="647"/>
      <c r="AE22" s="647"/>
      <c r="AF22" s="647"/>
      <c r="AG22" s="647"/>
      <c r="AH22" s="647"/>
      <c r="AI22" s="647"/>
      <c r="AJ22" s="647"/>
      <c r="AK22" s="647"/>
      <c r="AL22" s="647"/>
      <c r="AM22" s="647"/>
      <c r="AN22" s="647"/>
      <c r="AO22" s="647"/>
      <c r="AP22" s="647"/>
      <c r="AQ22" s="647"/>
      <c r="AR22" s="647"/>
    </row>
    <row r="23" spans="1:44" s="46" customFormat="1" ht="12" customHeight="1">
      <c r="A23" s="149" t="s">
        <v>381</v>
      </c>
      <c r="B23" s="64">
        <v>4667.2411867741475</v>
      </c>
      <c r="C23" s="64">
        <v>868.1575533351858</v>
      </c>
      <c r="D23" s="64">
        <v>171.0269882718953</v>
      </c>
      <c r="E23" s="64">
        <v>855.2447507805747</v>
      </c>
      <c r="F23" s="64">
        <v>863.8210998995307</v>
      </c>
      <c r="G23" s="64">
        <v>217.39838343146744</v>
      </c>
      <c r="H23" s="64">
        <v>1890.5451146262612</v>
      </c>
      <c r="I23" s="64">
        <v>119.35746313559736</v>
      </c>
      <c r="J23" s="64">
        <v>455.25679352369116</v>
      </c>
      <c r="K23" s="64">
        <v>23393.53218971587</v>
      </c>
      <c r="L23" s="64">
        <v>810.3143608176919</v>
      </c>
      <c r="M23" s="64">
        <v>120.05509824793687</v>
      </c>
      <c r="N23" s="64">
        <v>4018.8494372491828</v>
      </c>
      <c r="O23" s="64">
        <v>1501.186143272377</v>
      </c>
      <c r="P23" s="64">
        <v>2524.350551109399</v>
      </c>
      <c r="Q23" s="64">
        <v>785.7451859266712</v>
      </c>
      <c r="R23" s="64">
        <v>897.6847765624631</v>
      </c>
      <c r="S23" s="64">
        <v>628.6217100016172</v>
      </c>
      <c r="T23" s="64">
        <v>1518.4264834220235</v>
      </c>
      <c r="U23" s="64">
        <v>295.3521173334109</v>
      </c>
      <c r="V23" s="64">
        <v>8397.62641371337</v>
      </c>
      <c r="W23" s="66">
        <v>3752.867583848668</v>
      </c>
      <c r="X23" s="647"/>
      <c r="Y23" s="647"/>
      <c r="Z23" s="647"/>
      <c r="AA23" s="647"/>
      <c r="AB23" s="647"/>
      <c r="AC23" s="647"/>
      <c r="AD23" s="647"/>
      <c r="AE23" s="647"/>
      <c r="AF23" s="647"/>
      <c r="AG23" s="647"/>
      <c r="AH23" s="647"/>
      <c r="AI23" s="647"/>
      <c r="AJ23" s="647"/>
      <c r="AK23" s="647"/>
      <c r="AL23" s="647"/>
      <c r="AM23" s="647"/>
      <c r="AN23" s="647"/>
      <c r="AO23" s="647"/>
      <c r="AP23" s="647"/>
      <c r="AQ23" s="647"/>
      <c r="AR23" s="647"/>
    </row>
    <row r="24" spans="1:44" s="47" customFormat="1" ht="12" customHeight="1">
      <c r="A24" s="148" t="s">
        <v>302</v>
      </c>
      <c r="B24" s="64">
        <v>36346.82171961792</v>
      </c>
      <c r="C24" s="67">
        <v>8070.975567063236</v>
      </c>
      <c r="D24" s="67">
        <v>1562.8522253084977</v>
      </c>
      <c r="E24" s="67">
        <v>11845.131440448095</v>
      </c>
      <c r="F24" s="67">
        <v>8986.785194582795</v>
      </c>
      <c r="G24" s="67">
        <v>5572.86319266066</v>
      </c>
      <c r="H24" s="67">
        <v>5881.0293023585955</v>
      </c>
      <c r="I24" s="67">
        <v>7877.759797990608</v>
      </c>
      <c r="J24" s="67">
        <v>2519.6264603800396</v>
      </c>
      <c r="K24" s="67">
        <v>103563.12657395191</v>
      </c>
      <c r="L24" s="67">
        <v>12269.431444183667</v>
      </c>
      <c r="M24" s="67">
        <v>331.67294637542113</v>
      </c>
      <c r="N24" s="67">
        <v>14732.32578154679</v>
      </c>
      <c r="O24" s="67">
        <v>5368.884917232025</v>
      </c>
      <c r="P24" s="67">
        <v>7381.229978429412</v>
      </c>
      <c r="Q24" s="67">
        <v>5553.258023348443</v>
      </c>
      <c r="R24" s="67">
        <v>2274.3578510733946</v>
      </c>
      <c r="S24" s="67">
        <v>3294.6589669720356</v>
      </c>
      <c r="T24" s="67">
        <v>1819.4463440757424</v>
      </c>
      <c r="U24" s="67">
        <v>3301.554307328537</v>
      </c>
      <c r="V24" s="67">
        <v>38489.28898739724</v>
      </c>
      <c r="W24" s="68">
        <v>34491.14964774227</v>
      </c>
      <c r="X24" s="647"/>
      <c r="Y24" s="647"/>
      <c r="Z24" s="647"/>
      <c r="AA24" s="647"/>
      <c r="AB24" s="647"/>
      <c r="AC24" s="647"/>
      <c r="AD24" s="647"/>
      <c r="AE24" s="647"/>
      <c r="AF24" s="647"/>
      <c r="AG24" s="647"/>
      <c r="AH24" s="647"/>
      <c r="AI24" s="647"/>
      <c r="AJ24" s="647"/>
      <c r="AK24" s="647"/>
      <c r="AL24" s="647"/>
      <c r="AM24" s="647"/>
      <c r="AN24" s="647"/>
      <c r="AO24" s="647"/>
      <c r="AP24" s="647"/>
      <c r="AQ24" s="647"/>
      <c r="AR24" s="647"/>
    </row>
    <row r="25" spans="1:44" s="46" customFormat="1" ht="12" customHeight="1">
      <c r="A25" s="148" t="s">
        <v>358</v>
      </c>
      <c r="B25" s="64">
        <v>900.3813054638116</v>
      </c>
      <c r="C25" s="64">
        <v>188.95632913277586</v>
      </c>
      <c r="D25" s="64">
        <v>328.2098385605211</v>
      </c>
      <c r="E25" s="64">
        <v>78.87285331191605</v>
      </c>
      <c r="F25" s="64">
        <v>58.20794440078988</v>
      </c>
      <c r="G25" s="64">
        <v>184.30279643610058</v>
      </c>
      <c r="H25" s="64">
        <v>77.76573135458482</v>
      </c>
      <c r="I25" s="64">
        <v>34.387578480855765</v>
      </c>
      <c r="J25" s="64">
        <v>21.614447378299076</v>
      </c>
      <c r="K25" s="64">
        <v>22719.17591494075</v>
      </c>
      <c r="L25" s="64">
        <v>155.25356186668418</v>
      </c>
      <c r="M25" s="64">
        <v>3.4520205135628794</v>
      </c>
      <c r="N25" s="64">
        <v>149.60637110302676</v>
      </c>
      <c r="O25" s="64">
        <v>8420.52716789755</v>
      </c>
      <c r="P25" s="64">
        <v>162.6281113051994</v>
      </c>
      <c r="Q25" s="64">
        <v>906.7638033435899</v>
      </c>
      <c r="R25" s="64">
        <v>11.807026285124662</v>
      </c>
      <c r="S25" s="64">
        <v>39.916332320604084</v>
      </c>
      <c r="T25" s="64">
        <v>85.55954343110437</v>
      </c>
      <c r="U25" s="64">
        <v>9.799463435854038</v>
      </c>
      <c r="V25" s="64">
        <v>2548.3262198618418</v>
      </c>
      <c r="W25" s="66">
        <v>980.509657272319</v>
      </c>
      <c r="X25" s="647"/>
      <c r="Y25" s="647"/>
      <c r="Z25" s="647"/>
      <c r="AA25" s="647"/>
      <c r="AB25" s="647"/>
      <c r="AC25" s="647"/>
      <c r="AD25" s="647"/>
      <c r="AE25" s="647"/>
      <c r="AF25" s="647"/>
      <c r="AG25" s="647"/>
      <c r="AH25" s="647"/>
      <c r="AI25" s="647"/>
      <c r="AJ25" s="647"/>
      <c r="AK25" s="647"/>
      <c r="AL25" s="647"/>
      <c r="AM25" s="647"/>
      <c r="AN25" s="647"/>
      <c r="AO25" s="647"/>
      <c r="AP25" s="647"/>
      <c r="AQ25" s="647"/>
      <c r="AR25" s="647"/>
    </row>
    <row r="26" spans="1:44" s="46" customFormat="1" ht="12" customHeight="1">
      <c r="A26" s="148" t="s">
        <v>303</v>
      </c>
      <c r="B26" s="64">
        <v>8131.817781600749</v>
      </c>
      <c r="C26" s="64">
        <v>10832.48994449338</v>
      </c>
      <c r="D26" s="64">
        <v>641.3403546571016</v>
      </c>
      <c r="E26" s="64">
        <v>4231.005498771083</v>
      </c>
      <c r="F26" s="64">
        <v>2991.1846266152575</v>
      </c>
      <c r="G26" s="64">
        <v>2936.4721988920037</v>
      </c>
      <c r="H26" s="64">
        <v>2719.336256017825</v>
      </c>
      <c r="I26" s="64">
        <v>14303.418821059286</v>
      </c>
      <c r="J26" s="64">
        <v>909.2618374088199</v>
      </c>
      <c r="K26" s="64">
        <v>231180.9423704286</v>
      </c>
      <c r="L26" s="64">
        <v>9831.015008763345</v>
      </c>
      <c r="M26" s="64">
        <v>72.52059815248886</v>
      </c>
      <c r="N26" s="64">
        <v>1143.2992773417045</v>
      </c>
      <c r="O26" s="64">
        <v>4440.430731118249</v>
      </c>
      <c r="P26" s="64">
        <v>1835.1063944666093</v>
      </c>
      <c r="Q26" s="64">
        <v>5035.0403146453855</v>
      </c>
      <c r="R26" s="64">
        <v>2146.177955097945</v>
      </c>
      <c r="S26" s="64">
        <v>2444.292063457861</v>
      </c>
      <c r="T26" s="64">
        <v>1323.5695489052398</v>
      </c>
      <c r="U26" s="64">
        <v>5941.852505715736</v>
      </c>
      <c r="V26" s="64">
        <v>164805.6896260713</v>
      </c>
      <c r="W26" s="66">
        <v>34777.37573093994</v>
      </c>
      <c r="X26" s="647"/>
      <c r="Y26" s="647"/>
      <c r="Z26" s="647"/>
      <c r="AA26" s="647"/>
      <c r="AB26" s="647"/>
      <c r="AC26" s="647"/>
      <c r="AD26" s="647"/>
      <c r="AE26" s="647"/>
      <c r="AF26" s="647"/>
      <c r="AG26" s="647"/>
      <c r="AH26" s="647"/>
      <c r="AI26" s="647"/>
      <c r="AJ26" s="647"/>
      <c r="AK26" s="647"/>
      <c r="AL26" s="647"/>
      <c r="AM26" s="647"/>
      <c r="AN26" s="647"/>
      <c r="AO26" s="647"/>
      <c r="AP26" s="647"/>
      <c r="AQ26" s="647"/>
      <c r="AR26" s="647"/>
    </row>
    <row r="27" spans="1:44" s="46" customFormat="1" ht="12" customHeight="1">
      <c r="A27" s="148" t="s">
        <v>304</v>
      </c>
      <c r="B27" s="64">
        <v>118286.27830454677</v>
      </c>
      <c r="C27" s="64">
        <v>61333.778792934616</v>
      </c>
      <c r="D27" s="64">
        <v>43037.17373944218</v>
      </c>
      <c r="E27" s="64">
        <v>178377.35151323868</v>
      </c>
      <c r="F27" s="64">
        <v>31239.916062616627</v>
      </c>
      <c r="G27" s="64">
        <v>123074.64443519314</v>
      </c>
      <c r="H27" s="64">
        <v>64021.24147549819</v>
      </c>
      <c r="I27" s="64">
        <v>27819.977136523376</v>
      </c>
      <c r="J27" s="64">
        <v>16036.16417480861</v>
      </c>
      <c r="K27" s="64">
        <v>1367366.462018401</v>
      </c>
      <c r="L27" s="64">
        <v>65705.14175803118</v>
      </c>
      <c r="M27" s="64">
        <v>16413.55909691297</v>
      </c>
      <c r="N27" s="64">
        <v>134398.5005189829</v>
      </c>
      <c r="O27" s="64">
        <v>80703.03339079731</v>
      </c>
      <c r="P27" s="64">
        <v>91430.17763125733</v>
      </c>
      <c r="Q27" s="64">
        <v>63372.922006879824</v>
      </c>
      <c r="R27" s="64">
        <v>35507.92836443014</v>
      </c>
      <c r="S27" s="64">
        <v>28122.702137767865</v>
      </c>
      <c r="T27" s="64">
        <v>38658.65786228785</v>
      </c>
      <c r="U27" s="64">
        <v>29051.443501732196</v>
      </c>
      <c r="V27" s="64">
        <v>213965.28578817466</v>
      </c>
      <c r="W27" s="66">
        <v>236730.38137949785</v>
      </c>
      <c r="X27" s="647"/>
      <c r="Y27" s="647"/>
      <c r="Z27" s="647"/>
      <c r="AA27" s="647"/>
      <c r="AB27" s="647"/>
      <c r="AC27" s="647"/>
      <c r="AD27" s="647"/>
      <c r="AE27" s="647"/>
      <c r="AF27" s="647"/>
      <c r="AG27" s="647"/>
      <c r="AH27" s="647"/>
      <c r="AI27" s="647"/>
      <c r="AJ27" s="647"/>
      <c r="AK27" s="647"/>
      <c r="AL27" s="647"/>
      <c r="AM27" s="647"/>
      <c r="AN27" s="647"/>
      <c r="AO27" s="647"/>
      <c r="AP27" s="647"/>
      <c r="AQ27" s="647"/>
      <c r="AR27" s="647"/>
    </row>
    <row r="28" spans="1:44" s="46" customFormat="1" ht="12" customHeight="1">
      <c r="A28" s="148" t="s">
        <v>305</v>
      </c>
      <c r="B28" s="64">
        <v>24434.591574957754</v>
      </c>
      <c r="C28" s="64">
        <v>6727.899241989675</v>
      </c>
      <c r="D28" s="64">
        <v>1682.8749233521035</v>
      </c>
      <c r="E28" s="64">
        <v>6557.080534338601</v>
      </c>
      <c r="F28" s="64">
        <v>7052.013993912323</v>
      </c>
      <c r="G28" s="64">
        <v>9144.039741520202</v>
      </c>
      <c r="H28" s="64">
        <v>7416.154295233353</v>
      </c>
      <c r="I28" s="64">
        <v>2780.8100437742037</v>
      </c>
      <c r="J28" s="64">
        <v>6601.672923220844</v>
      </c>
      <c r="K28" s="64">
        <v>276913.37954193837</v>
      </c>
      <c r="L28" s="64">
        <v>10170.138551434742</v>
      </c>
      <c r="M28" s="64">
        <v>1105.0326810861407</v>
      </c>
      <c r="N28" s="64">
        <v>9573.972596409003</v>
      </c>
      <c r="O28" s="64">
        <v>19552.780063066235</v>
      </c>
      <c r="P28" s="64">
        <v>30813.76022819578</v>
      </c>
      <c r="Q28" s="64">
        <v>4793.617640929973</v>
      </c>
      <c r="R28" s="64">
        <v>4671.328359956721</v>
      </c>
      <c r="S28" s="64">
        <v>11652.372187026345</v>
      </c>
      <c r="T28" s="64">
        <v>7555.706589497785</v>
      </c>
      <c r="U28" s="64">
        <v>2613.3149243909807</v>
      </c>
      <c r="V28" s="64">
        <v>69760.7349558415</v>
      </c>
      <c r="W28" s="66">
        <v>38969.39595257006</v>
      </c>
      <c r="X28" s="647"/>
      <c r="Y28" s="647"/>
      <c r="Z28" s="647"/>
      <c r="AA28" s="647"/>
      <c r="AB28" s="647"/>
      <c r="AC28" s="647"/>
      <c r="AD28" s="647"/>
      <c r="AE28" s="647"/>
      <c r="AF28" s="647"/>
      <c r="AG28" s="647"/>
      <c r="AH28" s="647"/>
      <c r="AI28" s="647"/>
      <c r="AJ28" s="647"/>
      <c r="AK28" s="647"/>
      <c r="AL28" s="647"/>
      <c r="AM28" s="647"/>
      <c r="AN28" s="647"/>
      <c r="AO28" s="647"/>
      <c r="AP28" s="647"/>
      <c r="AQ28" s="647"/>
      <c r="AR28" s="647"/>
    </row>
    <row r="29" spans="1:44" s="46" customFormat="1" ht="12" customHeight="1">
      <c r="A29" s="148" t="s">
        <v>306</v>
      </c>
      <c r="B29" s="64">
        <v>14056.023055086906</v>
      </c>
      <c r="C29" s="64">
        <v>24924.868007383768</v>
      </c>
      <c r="D29" s="64">
        <v>3447.3022823356914</v>
      </c>
      <c r="E29" s="64">
        <v>3990.767300217325</v>
      </c>
      <c r="F29" s="64">
        <v>6672.6012655312825</v>
      </c>
      <c r="G29" s="64">
        <v>11405.268568294148</v>
      </c>
      <c r="H29" s="64">
        <v>4766.747023248172</v>
      </c>
      <c r="I29" s="64">
        <v>1581.2235118145416</v>
      </c>
      <c r="J29" s="64">
        <v>3003.366874355839</v>
      </c>
      <c r="K29" s="64">
        <v>368052.40486602363</v>
      </c>
      <c r="L29" s="64">
        <v>15118.882202789644</v>
      </c>
      <c r="M29" s="64">
        <v>2253.34179918052</v>
      </c>
      <c r="N29" s="64">
        <v>4844.080525108418</v>
      </c>
      <c r="O29" s="64">
        <v>27174.142940186135</v>
      </c>
      <c r="P29" s="64">
        <v>10999.686492368803</v>
      </c>
      <c r="Q29" s="64">
        <v>4737.884003315849</v>
      </c>
      <c r="R29" s="64">
        <v>5623.68095955813</v>
      </c>
      <c r="S29" s="64">
        <v>6960.199726352893</v>
      </c>
      <c r="T29" s="64">
        <v>3454.823550216191</v>
      </c>
      <c r="U29" s="64">
        <v>7601.987140064688</v>
      </c>
      <c r="V29" s="64">
        <v>59581.718960888706</v>
      </c>
      <c r="W29" s="66">
        <v>43797.643548753396</v>
      </c>
      <c r="X29" s="647"/>
      <c r="Y29" s="647"/>
      <c r="Z29" s="647"/>
      <c r="AA29" s="647"/>
      <c r="AB29" s="647"/>
      <c r="AC29" s="647"/>
      <c r="AD29" s="647"/>
      <c r="AE29" s="647"/>
      <c r="AF29" s="647"/>
      <c r="AG29" s="647"/>
      <c r="AH29" s="647"/>
      <c r="AI29" s="647"/>
      <c r="AJ29" s="647"/>
      <c r="AK29" s="647"/>
      <c r="AL29" s="647"/>
      <c r="AM29" s="647"/>
      <c r="AN29" s="647"/>
      <c r="AO29" s="647"/>
      <c r="AP29" s="647"/>
      <c r="AQ29" s="647"/>
      <c r="AR29" s="647"/>
    </row>
    <row r="30" spans="1:44" s="46" customFormat="1" ht="12" customHeight="1">
      <c r="A30" s="148" t="s">
        <v>395</v>
      </c>
      <c r="B30" s="64">
        <v>17552.23594208734</v>
      </c>
      <c r="C30" s="64">
        <v>2091.679147590524</v>
      </c>
      <c r="D30" s="64">
        <v>722.1540316953957</v>
      </c>
      <c r="E30" s="64">
        <v>3244.134446044357</v>
      </c>
      <c r="F30" s="64">
        <v>4782.680050461858</v>
      </c>
      <c r="G30" s="64">
        <v>2410.0908111441813</v>
      </c>
      <c r="H30" s="64">
        <v>3819.0985264967835</v>
      </c>
      <c r="I30" s="64">
        <v>5281.687507092274</v>
      </c>
      <c r="J30" s="64">
        <v>3170.012329288715</v>
      </c>
      <c r="K30" s="64">
        <v>116024.26688929876</v>
      </c>
      <c r="L30" s="64">
        <v>4729.095930951126</v>
      </c>
      <c r="M30" s="64">
        <v>556.5305749804826</v>
      </c>
      <c r="N30" s="64">
        <v>4443.95312718583</v>
      </c>
      <c r="O30" s="64">
        <v>2003.1706384341142</v>
      </c>
      <c r="P30" s="64">
        <v>6100.575874816082</v>
      </c>
      <c r="Q30" s="64">
        <v>3871.2542647251717</v>
      </c>
      <c r="R30" s="64">
        <v>1300.6306123166569</v>
      </c>
      <c r="S30" s="64">
        <v>2391.190762666886</v>
      </c>
      <c r="T30" s="64">
        <v>1633.1951641936726</v>
      </c>
      <c r="U30" s="64">
        <v>815.8184490935528</v>
      </c>
      <c r="V30" s="64">
        <v>55310.33631785516</v>
      </c>
      <c r="W30" s="66">
        <v>14740.337774634014</v>
      </c>
      <c r="X30" s="647"/>
      <c r="Y30" s="647"/>
      <c r="Z30" s="647"/>
      <c r="AA30" s="647"/>
      <c r="AB30" s="647"/>
      <c r="AC30" s="647"/>
      <c r="AD30" s="647"/>
      <c r="AE30" s="647"/>
      <c r="AF30" s="647"/>
      <c r="AG30" s="647"/>
      <c r="AH30" s="647"/>
      <c r="AI30" s="647"/>
      <c r="AJ30" s="647"/>
      <c r="AK30" s="647"/>
      <c r="AL30" s="647"/>
      <c r="AM30" s="647"/>
      <c r="AN30" s="647"/>
      <c r="AO30" s="647"/>
      <c r="AP30" s="647"/>
      <c r="AQ30" s="647"/>
      <c r="AR30" s="647"/>
    </row>
    <row r="31" spans="1:44" s="45" customFormat="1" ht="12" customHeight="1">
      <c r="A31" s="149" t="s">
        <v>359</v>
      </c>
      <c r="B31" s="64">
        <v>25925.95296575063</v>
      </c>
      <c r="C31" s="64">
        <v>3336.2382260849836</v>
      </c>
      <c r="D31" s="64">
        <v>1092.4359489546516</v>
      </c>
      <c r="E31" s="64">
        <v>2124.7447609821</v>
      </c>
      <c r="F31" s="64">
        <v>3584.5470891416694</v>
      </c>
      <c r="G31" s="64">
        <v>4984.564796299261</v>
      </c>
      <c r="H31" s="64">
        <v>4128.843566829304</v>
      </c>
      <c r="I31" s="64">
        <v>715.3047894336391</v>
      </c>
      <c r="J31" s="64">
        <v>2958.48094594035</v>
      </c>
      <c r="K31" s="64">
        <v>159087.6563599462</v>
      </c>
      <c r="L31" s="64">
        <v>9503.834755901382</v>
      </c>
      <c r="M31" s="64">
        <v>1034.6414624618203</v>
      </c>
      <c r="N31" s="64">
        <v>8373.087855419737</v>
      </c>
      <c r="O31" s="64">
        <v>5618.396536369162</v>
      </c>
      <c r="P31" s="64">
        <v>7557.571818500348</v>
      </c>
      <c r="Q31" s="64">
        <v>3181.673520494879</v>
      </c>
      <c r="R31" s="64">
        <v>3428.1884551763073</v>
      </c>
      <c r="S31" s="64">
        <v>3882.7362208315712</v>
      </c>
      <c r="T31" s="64">
        <v>5028.651945382764</v>
      </c>
      <c r="U31" s="64">
        <v>2110.269597686015</v>
      </c>
      <c r="V31" s="64">
        <v>46701.41872027866</v>
      </c>
      <c r="W31" s="66">
        <v>21868.551002123288</v>
      </c>
      <c r="X31" s="647"/>
      <c r="Y31" s="647"/>
      <c r="Z31" s="647"/>
      <c r="AA31" s="647"/>
      <c r="AB31" s="647"/>
      <c r="AC31" s="647"/>
      <c r="AD31" s="647"/>
      <c r="AE31" s="647"/>
      <c r="AF31" s="647"/>
      <c r="AG31" s="647"/>
      <c r="AH31" s="647"/>
      <c r="AI31" s="647"/>
      <c r="AJ31" s="647"/>
      <c r="AK31" s="647"/>
      <c r="AL31" s="647"/>
      <c r="AM31" s="647"/>
      <c r="AN31" s="647"/>
      <c r="AO31" s="647"/>
      <c r="AP31" s="647"/>
      <c r="AQ31" s="647"/>
      <c r="AR31" s="647"/>
    </row>
    <row r="32" spans="1:44" s="47" customFormat="1" ht="12" customHeight="1">
      <c r="A32" s="148" t="s">
        <v>307</v>
      </c>
      <c r="B32" s="64">
        <v>152900.13753673428</v>
      </c>
      <c r="C32" s="67">
        <v>257538.18326335427</v>
      </c>
      <c r="D32" s="67">
        <v>49908.49664195314</v>
      </c>
      <c r="E32" s="67">
        <v>212869.34333446712</v>
      </c>
      <c r="F32" s="67">
        <v>238486.86730178256</v>
      </c>
      <c r="G32" s="67">
        <v>260114.1719237899</v>
      </c>
      <c r="H32" s="67">
        <v>257099.59836879236</v>
      </c>
      <c r="I32" s="67">
        <v>53115.335583241154</v>
      </c>
      <c r="J32" s="67">
        <v>22843.889287688187</v>
      </c>
      <c r="K32" s="67">
        <v>5238823.524720002</v>
      </c>
      <c r="L32" s="67">
        <v>285234.13386484317</v>
      </c>
      <c r="M32" s="67">
        <v>34675.63778083303</v>
      </c>
      <c r="N32" s="67">
        <v>85549.74263823524</v>
      </c>
      <c r="O32" s="67">
        <v>354273.67285285506</v>
      </c>
      <c r="P32" s="67">
        <v>641679.7265651341</v>
      </c>
      <c r="Q32" s="67">
        <v>293267.3236095699</v>
      </c>
      <c r="R32" s="67">
        <v>177034.14592704602</v>
      </c>
      <c r="S32" s="67">
        <v>163546.78628582688</v>
      </c>
      <c r="T32" s="67">
        <v>157521.53576515176</v>
      </c>
      <c r="U32" s="67">
        <v>137065.5665912695</v>
      </c>
      <c r="V32" s="67">
        <v>1175857.0412621535</v>
      </c>
      <c r="W32" s="68">
        <v>1041466.0268303332</v>
      </c>
      <c r="X32" s="647"/>
      <c r="Y32" s="647"/>
      <c r="Z32" s="647"/>
      <c r="AA32" s="647"/>
      <c r="AB32" s="647"/>
      <c r="AC32" s="647"/>
      <c r="AD32" s="647"/>
      <c r="AE32" s="647"/>
      <c r="AF32" s="647"/>
      <c r="AG32" s="647"/>
      <c r="AH32" s="647"/>
      <c r="AI32" s="647"/>
      <c r="AJ32" s="647"/>
      <c r="AK32" s="647"/>
      <c r="AL32" s="647"/>
      <c r="AM32" s="647"/>
      <c r="AN32" s="647"/>
      <c r="AO32" s="647"/>
      <c r="AP32" s="647"/>
      <c r="AQ32" s="647"/>
      <c r="AR32" s="647"/>
    </row>
    <row r="33" spans="1:44" s="46" customFormat="1" ht="12" customHeight="1">
      <c r="A33" s="148" t="s">
        <v>308</v>
      </c>
      <c r="B33" s="67">
        <v>46499.76338379375</v>
      </c>
      <c r="C33" s="64">
        <v>49607.7211528521</v>
      </c>
      <c r="D33" s="64">
        <v>6852.174316633434</v>
      </c>
      <c r="E33" s="64">
        <v>14313.770904229186</v>
      </c>
      <c r="F33" s="64">
        <v>22354.689442594998</v>
      </c>
      <c r="G33" s="64">
        <v>26669.436848473862</v>
      </c>
      <c r="H33" s="64">
        <v>6467.158299631008</v>
      </c>
      <c r="I33" s="64">
        <v>14393.44891274845</v>
      </c>
      <c r="J33" s="64">
        <v>3802.9023559436814</v>
      </c>
      <c r="K33" s="64">
        <v>1183923.686207469</v>
      </c>
      <c r="L33" s="64">
        <v>30933.444652200098</v>
      </c>
      <c r="M33" s="64">
        <v>3443.1890061544777</v>
      </c>
      <c r="N33" s="64">
        <v>4973.937681485676</v>
      </c>
      <c r="O33" s="64">
        <v>20359.08444386422</v>
      </c>
      <c r="P33" s="64">
        <v>16817.045221572207</v>
      </c>
      <c r="Q33" s="64">
        <v>21998.872705973332</v>
      </c>
      <c r="R33" s="64">
        <v>14968.474466454332</v>
      </c>
      <c r="S33" s="64">
        <v>14145.011898853258</v>
      </c>
      <c r="T33" s="64">
        <v>4554.58218547828</v>
      </c>
      <c r="U33" s="64">
        <v>7482.773899938346</v>
      </c>
      <c r="V33" s="64">
        <v>485804.12897959695</v>
      </c>
      <c r="W33" s="66">
        <v>308188.9663355891</v>
      </c>
      <c r="X33" s="647"/>
      <c r="Y33" s="647"/>
      <c r="Z33" s="647"/>
      <c r="AA33" s="647"/>
      <c r="AB33" s="647"/>
      <c r="AC33" s="647"/>
      <c r="AD33" s="647"/>
      <c r="AE33" s="647"/>
      <c r="AF33" s="647"/>
      <c r="AG33" s="647"/>
      <c r="AH33" s="647"/>
      <c r="AI33" s="647"/>
      <c r="AJ33" s="647"/>
      <c r="AK33" s="647"/>
      <c r="AL33" s="647"/>
      <c r="AM33" s="647"/>
      <c r="AN33" s="647"/>
      <c r="AO33" s="647"/>
      <c r="AP33" s="647"/>
      <c r="AQ33" s="647"/>
      <c r="AR33" s="647"/>
    </row>
    <row r="34" spans="1:44" s="46" customFormat="1" ht="12" customHeight="1">
      <c r="A34" s="148" t="s">
        <v>309</v>
      </c>
      <c r="B34" s="64">
        <v>3521.1856304381763</v>
      </c>
      <c r="C34" s="64">
        <v>826.9433291308962</v>
      </c>
      <c r="D34" s="64">
        <v>82.56979386179516</v>
      </c>
      <c r="E34" s="64">
        <v>454.9191257060741</v>
      </c>
      <c r="F34" s="64">
        <v>539.7600091218166</v>
      </c>
      <c r="G34" s="64">
        <v>616.3333293471593</v>
      </c>
      <c r="H34" s="64">
        <v>1005.2044993985492</v>
      </c>
      <c r="I34" s="64">
        <v>1068.3494242396775</v>
      </c>
      <c r="J34" s="64">
        <v>780.7824636862904</v>
      </c>
      <c r="K34" s="64">
        <v>35824.40159931739</v>
      </c>
      <c r="L34" s="64">
        <v>618.672046068617</v>
      </c>
      <c r="M34" s="64">
        <v>60.58385153371285</v>
      </c>
      <c r="N34" s="64">
        <v>2001.197018621</v>
      </c>
      <c r="O34" s="64">
        <v>8277.262330301675</v>
      </c>
      <c r="P34" s="64">
        <v>2410.8334483933186</v>
      </c>
      <c r="Q34" s="64">
        <v>807.3946780901763</v>
      </c>
      <c r="R34" s="64">
        <v>469.09572866856917</v>
      </c>
      <c r="S34" s="64">
        <v>1141.39909479628</v>
      </c>
      <c r="T34" s="64">
        <v>807.5775304772363</v>
      </c>
      <c r="U34" s="64">
        <v>109.2899759689554</v>
      </c>
      <c r="V34" s="64">
        <v>18269.608354791922</v>
      </c>
      <c r="W34" s="66">
        <v>4050.6505922936535</v>
      </c>
      <c r="X34" s="647"/>
      <c r="Y34" s="647"/>
      <c r="Z34" s="647"/>
      <c r="AA34" s="647"/>
      <c r="AB34" s="647"/>
      <c r="AC34" s="647"/>
      <c r="AD34" s="647"/>
      <c r="AE34" s="647"/>
      <c r="AF34" s="647"/>
      <c r="AG34" s="647"/>
      <c r="AH34" s="647"/>
      <c r="AI34" s="647"/>
      <c r="AJ34" s="647"/>
      <c r="AK34" s="647"/>
      <c r="AL34" s="647"/>
      <c r="AM34" s="647"/>
      <c r="AN34" s="647"/>
      <c r="AO34" s="647"/>
      <c r="AP34" s="647"/>
      <c r="AQ34" s="647"/>
      <c r="AR34" s="647"/>
    </row>
    <row r="35" spans="1:44" s="45" customFormat="1" ht="12" customHeight="1">
      <c r="A35" s="148" t="s">
        <v>360</v>
      </c>
      <c r="B35" s="64">
        <v>1534.3875888912119</v>
      </c>
      <c r="C35" s="64">
        <v>349.0062808032623</v>
      </c>
      <c r="D35" s="64">
        <v>161.57242191459667</v>
      </c>
      <c r="E35" s="64">
        <v>137.11428465590706</v>
      </c>
      <c r="F35" s="64">
        <v>327.67748811159066</v>
      </c>
      <c r="G35" s="64">
        <v>285.84337277942865</v>
      </c>
      <c r="H35" s="64">
        <v>1066.6115542427665</v>
      </c>
      <c r="I35" s="64">
        <v>709.7620154459353</v>
      </c>
      <c r="J35" s="64">
        <v>206.84893142168926</v>
      </c>
      <c r="K35" s="64">
        <v>17773.69076329103</v>
      </c>
      <c r="L35" s="64">
        <v>604.5379285526437</v>
      </c>
      <c r="M35" s="64">
        <v>15.28527538542445</v>
      </c>
      <c r="N35" s="64">
        <v>396.7016136431057</v>
      </c>
      <c r="O35" s="64">
        <v>1460.5490649354738</v>
      </c>
      <c r="P35" s="64">
        <v>564.6281218870619</v>
      </c>
      <c r="Q35" s="64">
        <v>758.1633210106085</v>
      </c>
      <c r="R35" s="64">
        <v>225.97871722249488</v>
      </c>
      <c r="S35" s="64">
        <v>415.29390150279806</v>
      </c>
      <c r="T35" s="64">
        <v>657.2456734917514</v>
      </c>
      <c r="U35" s="64">
        <v>51.68722989117627</v>
      </c>
      <c r="V35" s="64">
        <v>7206.871412630853</v>
      </c>
      <c r="W35" s="66">
        <v>3549.8357419672234</v>
      </c>
      <c r="X35" s="647"/>
      <c r="Y35" s="647"/>
      <c r="Z35" s="647"/>
      <c r="AA35" s="647"/>
      <c r="AB35" s="647"/>
      <c r="AC35" s="647"/>
      <c r="AD35" s="647"/>
      <c r="AE35" s="647"/>
      <c r="AF35" s="647"/>
      <c r="AG35" s="647"/>
      <c r="AH35" s="647"/>
      <c r="AI35" s="647"/>
      <c r="AJ35" s="647"/>
      <c r="AK35" s="647"/>
      <c r="AL35" s="647"/>
      <c r="AM35" s="647"/>
      <c r="AN35" s="647"/>
      <c r="AO35" s="647"/>
      <c r="AP35" s="647"/>
      <c r="AQ35" s="647"/>
      <c r="AR35" s="647"/>
    </row>
    <row r="36" spans="1:44" s="47" customFormat="1" ht="12" customHeight="1">
      <c r="A36" s="148" t="s">
        <v>310</v>
      </c>
      <c r="B36" s="64">
        <v>28195.62417442919</v>
      </c>
      <c r="C36" s="64">
        <v>16859.267583069948</v>
      </c>
      <c r="D36" s="64">
        <v>1292.3769740494874</v>
      </c>
      <c r="E36" s="64">
        <v>9480.211265109607</v>
      </c>
      <c r="F36" s="64">
        <v>6243.680491216346</v>
      </c>
      <c r="G36" s="64">
        <v>8153.840786238486</v>
      </c>
      <c r="H36" s="64">
        <v>9931.03961912367</v>
      </c>
      <c r="I36" s="64">
        <v>41931.03015015856</v>
      </c>
      <c r="J36" s="64">
        <v>2636.634819143584</v>
      </c>
      <c r="K36" s="64">
        <v>357339.94733241334</v>
      </c>
      <c r="L36" s="64">
        <v>15072.455108100963</v>
      </c>
      <c r="M36" s="64">
        <v>347.9174302161828</v>
      </c>
      <c r="N36" s="64">
        <v>2830.1254777223044</v>
      </c>
      <c r="O36" s="64">
        <v>4094.8425702522436</v>
      </c>
      <c r="P36" s="64">
        <v>4937.285371026339</v>
      </c>
      <c r="Q36" s="64">
        <v>7792.7039192290795</v>
      </c>
      <c r="R36" s="64">
        <v>3358.1008431390555</v>
      </c>
      <c r="S36" s="64">
        <v>5485.59009304243</v>
      </c>
      <c r="T36" s="64">
        <v>3725.765188843174</v>
      </c>
      <c r="U36" s="64">
        <v>4187.930401045613</v>
      </c>
      <c r="V36" s="64">
        <v>142238.123839422</v>
      </c>
      <c r="W36" s="66">
        <v>68311.83142067127</v>
      </c>
      <c r="X36" s="647"/>
      <c r="Y36" s="647"/>
      <c r="Z36" s="647"/>
      <c r="AA36" s="647"/>
      <c r="AB36" s="647"/>
      <c r="AC36" s="647"/>
      <c r="AD36" s="647"/>
      <c r="AE36" s="647"/>
      <c r="AF36" s="647"/>
      <c r="AG36" s="647"/>
      <c r="AH36" s="647"/>
      <c r="AI36" s="647"/>
      <c r="AJ36" s="647"/>
      <c r="AK36" s="647"/>
      <c r="AL36" s="647"/>
      <c r="AM36" s="647"/>
      <c r="AN36" s="647"/>
      <c r="AO36" s="647"/>
      <c r="AP36" s="647"/>
      <c r="AQ36" s="647"/>
      <c r="AR36" s="647"/>
    </row>
    <row r="37" spans="1:44" s="47" customFormat="1" ht="12" customHeight="1">
      <c r="A37" s="148" t="s">
        <v>311</v>
      </c>
      <c r="B37" s="64">
        <v>256323.00094599233</v>
      </c>
      <c r="C37" s="64">
        <v>79631.21411288898</v>
      </c>
      <c r="D37" s="64">
        <v>24592.693203199477</v>
      </c>
      <c r="E37" s="64">
        <v>100532.0974408148</v>
      </c>
      <c r="F37" s="64">
        <v>70682.67254059062</v>
      </c>
      <c r="G37" s="64">
        <v>39963.24552777665</v>
      </c>
      <c r="H37" s="64">
        <v>19929.659644710795</v>
      </c>
      <c r="I37" s="64">
        <v>88998.07347902158</v>
      </c>
      <c r="J37" s="64">
        <v>48195.27480892647</v>
      </c>
      <c r="K37" s="64">
        <v>1053034.5331621815</v>
      </c>
      <c r="L37" s="64">
        <v>113830.28608609554</v>
      </c>
      <c r="M37" s="64">
        <v>6887.6557291301315</v>
      </c>
      <c r="N37" s="64">
        <v>25260.15901872636</v>
      </c>
      <c r="O37" s="64">
        <v>68047.43335059554</v>
      </c>
      <c r="P37" s="64">
        <v>20795.657644926232</v>
      </c>
      <c r="Q37" s="64">
        <v>29284.90903888165</v>
      </c>
      <c r="R37" s="64">
        <v>10101.951582350972</v>
      </c>
      <c r="S37" s="64">
        <v>30165.444548471634</v>
      </c>
      <c r="T37" s="64">
        <v>7627.580131430326</v>
      </c>
      <c r="U37" s="64">
        <v>23703.13449666907</v>
      </c>
      <c r="V37" s="64">
        <v>506700.52956485766</v>
      </c>
      <c r="W37" s="66">
        <v>449517.1948557461</v>
      </c>
      <c r="X37" s="647"/>
      <c r="Y37" s="647"/>
      <c r="Z37" s="647"/>
      <c r="AA37" s="647"/>
      <c r="AB37" s="647"/>
      <c r="AC37" s="647"/>
      <c r="AD37" s="647"/>
      <c r="AE37" s="647"/>
      <c r="AF37" s="647"/>
      <c r="AG37" s="647"/>
      <c r="AH37" s="647"/>
      <c r="AI37" s="647"/>
      <c r="AJ37" s="647"/>
      <c r="AK37" s="647"/>
      <c r="AL37" s="647"/>
      <c r="AM37" s="647"/>
      <c r="AN37" s="647"/>
      <c r="AO37" s="647"/>
      <c r="AP37" s="647"/>
      <c r="AQ37" s="647"/>
      <c r="AR37" s="647"/>
    </row>
    <row r="38" spans="1:44" s="46" customFormat="1" ht="12" customHeight="1">
      <c r="A38" s="148" t="s">
        <v>312</v>
      </c>
      <c r="B38" s="64">
        <v>9027.117079976933</v>
      </c>
      <c r="C38" s="64">
        <v>1669.7182551094586</v>
      </c>
      <c r="D38" s="64">
        <v>271.61161876457834</v>
      </c>
      <c r="E38" s="64">
        <v>614.6813947988801</v>
      </c>
      <c r="F38" s="64">
        <v>1327.5239715985365</v>
      </c>
      <c r="G38" s="64">
        <v>1243.6389886806567</v>
      </c>
      <c r="H38" s="64">
        <v>619.7814730404434</v>
      </c>
      <c r="I38" s="64">
        <v>567.889464421823</v>
      </c>
      <c r="J38" s="64">
        <v>1369.8117873489243</v>
      </c>
      <c r="K38" s="64">
        <v>250804.33765704042</v>
      </c>
      <c r="L38" s="64">
        <v>1675.7562415382254</v>
      </c>
      <c r="M38" s="64">
        <v>107.39830923782303</v>
      </c>
      <c r="N38" s="64">
        <v>1614.9250926571497</v>
      </c>
      <c r="O38" s="64">
        <v>4180.8459990216015</v>
      </c>
      <c r="P38" s="64">
        <v>2141.6350771283032</v>
      </c>
      <c r="Q38" s="64">
        <v>644.7910374051509</v>
      </c>
      <c r="R38" s="64">
        <v>931.2210864853319</v>
      </c>
      <c r="S38" s="64">
        <v>3386.301279588851</v>
      </c>
      <c r="T38" s="64">
        <v>753.5697867096834</v>
      </c>
      <c r="U38" s="64">
        <v>275.56712488498584</v>
      </c>
      <c r="V38" s="64">
        <v>45577.70476551693</v>
      </c>
      <c r="W38" s="66">
        <v>30618.076005098173</v>
      </c>
      <c r="X38" s="647"/>
      <c r="Y38" s="647"/>
      <c r="Z38" s="647"/>
      <c r="AA38" s="647"/>
      <c r="AB38" s="647"/>
      <c r="AC38" s="647"/>
      <c r="AD38" s="647"/>
      <c r="AE38" s="647"/>
      <c r="AF38" s="647"/>
      <c r="AG38" s="647"/>
      <c r="AH38" s="647"/>
      <c r="AI38" s="647"/>
      <c r="AJ38" s="647"/>
      <c r="AK38" s="647"/>
      <c r="AL38" s="647"/>
      <c r="AM38" s="647"/>
      <c r="AN38" s="647"/>
      <c r="AO38" s="647"/>
      <c r="AP38" s="647"/>
      <c r="AQ38" s="647"/>
      <c r="AR38" s="647"/>
    </row>
    <row r="39" spans="1:44" s="47" customFormat="1" ht="12" customHeight="1">
      <c r="A39" s="150" t="s">
        <v>291</v>
      </c>
      <c r="B39" s="69">
        <v>90943.55865745553</v>
      </c>
      <c r="C39" s="69">
        <v>19385.496030126655</v>
      </c>
      <c r="D39" s="69">
        <v>12820.527917917292</v>
      </c>
      <c r="E39" s="69">
        <v>20976.215189633454</v>
      </c>
      <c r="F39" s="69">
        <v>18503.17167536716</v>
      </c>
      <c r="G39" s="69">
        <v>15664.262870056926</v>
      </c>
      <c r="H39" s="69">
        <v>3725.465399029362</v>
      </c>
      <c r="I39" s="69">
        <v>69598.9117911249</v>
      </c>
      <c r="J39" s="69">
        <v>4012.9088570017693</v>
      </c>
      <c r="K39" s="69">
        <v>408275.37620578223</v>
      </c>
      <c r="L39" s="69">
        <v>30596.31594316352</v>
      </c>
      <c r="M39" s="69">
        <v>1758.0237905623035</v>
      </c>
      <c r="N39" s="69">
        <v>31077.25488301246</v>
      </c>
      <c r="O39" s="69">
        <v>37802.14607482862</v>
      </c>
      <c r="P39" s="69">
        <v>20340.1344883817</v>
      </c>
      <c r="Q39" s="69">
        <v>32276.508065594033</v>
      </c>
      <c r="R39" s="69">
        <v>10398.338385335295</v>
      </c>
      <c r="S39" s="69">
        <v>16974.347956201334</v>
      </c>
      <c r="T39" s="69">
        <v>4739.2475329394365</v>
      </c>
      <c r="U39" s="69">
        <v>6367.896313971312</v>
      </c>
      <c r="V39" s="69">
        <v>369621.91445912863</v>
      </c>
      <c r="W39" s="388">
        <v>61920.30155741422</v>
      </c>
      <c r="X39" s="647"/>
      <c r="Y39" s="647"/>
      <c r="Z39" s="647"/>
      <c r="AA39" s="647"/>
      <c r="AB39" s="647"/>
      <c r="AC39" s="647"/>
      <c r="AD39" s="647"/>
      <c r="AE39" s="647"/>
      <c r="AF39" s="647"/>
      <c r="AG39" s="647"/>
      <c r="AH39" s="647"/>
      <c r="AI39" s="647"/>
      <c r="AJ39" s="647"/>
      <c r="AK39" s="647"/>
      <c r="AL39" s="647"/>
      <c r="AM39" s="647"/>
      <c r="AN39" s="647"/>
      <c r="AO39" s="647"/>
      <c r="AP39" s="647"/>
      <c r="AQ39" s="647"/>
      <c r="AR39" s="647"/>
    </row>
    <row r="40" spans="1:44" s="45" customFormat="1" ht="12" customHeight="1">
      <c r="A40" s="42" t="s">
        <v>393</v>
      </c>
      <c r="B40" s="51">
        <v>144038.89576695213</v>
      </c>
      <c r="C40" s="51">
        <v>198114.64237122762</v>
      </c>
      <c r="D40" s="51">
        <v>16696.42088857558</v>
      </c>
      <c r="E40" s="51">
        <v>112438.89042783568</v>
      </c>
      <c r="F40" s="51">
        <v>87167.2894706759</v>
      </c>
      <c r="G40" s="51">
        <v>196857.50535403937</v>
      </c>
      <c r="H40" s="51">
        <v>44676.377969124784</v>
      </c>
      <c r="I40" s="51">
        <v>34740.89595968658</v>
      </c>
      <c r="J40" s="51">
        <v>14220.910954641695</v>
      </c>
      <c r="K40" s="51">
        <v>8432700.657286445</v>
      </c>
      <c r="L40" s="51">
        <v>149123.10655874954</v>
      </c>
      <c r="M40" s="51">
        <v>7017.742841088895</v>
      </c>
      <c r="N40" s="51">
        <v>29480.22216636176</v>
      </c>
      <c r="O40" s="51">
        <v>207908.99722827226</v>
      </c>
      <c r="P40" s="51">
        <v>48082.22082641359</v>
      </c>
      <c r="Q40" s="51">
        <v>207919.99882038325</v>
      </c>
      <c r="R40" s="51">
        <v>39981.87178114166</v>
      </c>
      <c r="S40" s="51">
        <v>62248.51290380811</v>
      </c>
      <c r="T40" s="51">
        <v>24096.085103259727</v>
      </c>
      <c r="U40" s="51">
        <v>35242.4939702014</v>
      </c>
      <c r="V40" s="51">
        <v>1218786.4086148874</v>
      </c>
      <c r="W40" s="43">
        <v>427001.79511017626</v>
      </c>
      <c r="X40" s="647"/>
      <c r="Y40" s="647"/>
      <c r="Z40" s="647"/>
      <c r="AA40" s="647"/>
      <c r="AB40" s="647"/>
      <c r="AC40" s="647"/>
      <c r="AD40" s="647"/>
      <c r="AE40" s="647"/>
      <c r="AF40" s="647"/>
      <c r="AG40" s="647"/>
      <c r="AH40" s="647"/>
      <c r="AI40" s="647"/>
      <c r="AJ40" s="647"/>
      <c r="AK40" s="647"/>
      <c r="AL40" s="647"/>
      <c r="AM40" s="647"/>
      <c r="AN40" s="647"/>
      <c r="AO40" s="647"/>
      <c r="AP40" s="647"/>
      <c r="AQ40" s="647"/>
      <c r="AR40" s="647"/>
    </row>
    <row r="41" spans="1:44" s="47" customFormat="1" ht="12" customHeight="1">
      <c r="A41" s="148" t="s">
        <v>313</v>
      </c>
      <c r="B41" s="67">
        <v>22956.212828834527</v>
      </c>
      <c r="C41" s="67">
        <v>31918.42724121217</v>
      </c>
      <c r="D41" s="67">
        <v>2923.5450540647003</v>
      </c>
      <c r="E41" s="67">
        <v>12240.751568613645</v>
      </c>
      <c r="F41" s="67">
        <v>14637.420765612358</v>
      </c>
      <c r="G41" s="67">
        <v>19323.37434144652</v>
      </c>
      <c r="H41" s="67">
        <v>4374.179813763305</v>
      </c>
      <c r="I41" s="67">
        <v>16673.51213045212</v>
      </c>
      <c r="J41" s="67">
        <v>1636.5821035748745</v>
      </c>
      <c r="K41" s="67">
        <v>681959.084874971</v>
      </c>
      <c r="L41" s="67">
        <v>22312.693984767855</v>
      </c>
      <c r="M41" s="67">
        <v>701.0687875605474</v>
      </c>
      <c r="N41" s="67">
        <v>3383.1809060683577</v>
      </c>
      <c r="O41" s="67">
        <v>29765.061498740644</v>
      </c>
      <c r="P41" s="67">
        <v>9288.320140854517</v>
      </c>
      <c r="Q41" s="67">
        <v>16463.262739179518</v>
      </c>
      <c r="R41" s="67">
        <v>5830.689353242661</v>
      </c>
      <c r="S41" s="67">
        <v>9749.397363773849</v>
      </c>
      <c r="T41" s="67">
        <v>3050.2231725876286</v>
      </c>
      <c r="U41" s="67">
        <v>6571.615808068217</v>
      </c>
      <c r="V41" s="67">
        <v>156203.94958307783</v>
      </c>
      <c r="W41" s="68">
        <v>55731.08470528505</v>
      </c>
      <c r="X41" s="647"/>
      <c r="Y41" s="647"/>
      <c r="Z41" s="647"/>
      <c r="AA41" s="647"/>
      <c r="AB41" s="647"/>
      <c r="AC41" s="647"/>
      <c r="AD41" s="647"/>
      <c r="AE41" s="647"/>
      <c r="AF41" s="647"/>
      <c r="AG41" s="647"/>
      <c r="AH41" s="647"/>
      <c r="AI41" s="647"/>
      <c r="AJ41" s="647"/>
      <c r="AK41" s="647"/>
      <c r="AL41" s="647"/>
      <c r="AM41" s="647"/>
      <c r="AN41" s="647"/>
      <c r="AO41" s="647"/>
      <c r="AP41" s="647"/>
      <c r="AQ41" s="647"/>
      <c r="AR41" s="647"/>
    </row>
    <row r="42" spans="1:44" s="46" customFormat="1" ht="12" customHeight="1">
      <c r="A42" s="148" t="s">
        <v>0</v>
      </c>
      <c r="B42" s="64">
        <v>94982.29651359344</v>
      </c>
      <c r="C42" s="64">
        <v>130094.04621047725</v>
      </c>
      <c r="D42" s="64">
        <v>10595.011784044056</v>
      </c>
      <c r="E42" s="64">
        <v>84979.12500566353</v>
      </c>
      <c r="F42" s="64">
        <v>62722.774692320905</v>
      </c>
      <c r="G42" s="64">
        <v>138187.38727377163</v>
      </c>
      <c r="H42" s="64">
        <v>31972.685481548328</v>
      </c>
      <c r="I42" s="64">
        <v>14762.663283543514</v>
      </c>
      <c r="J42" s="64">
        <v>10500.321154155605</v>
      </c>
      <c r="K42" s="64">
        <v>5404571.348943944</v>
      </c>
      <c r="L42" s="64">
        <v>101622.48427270909</v>
      </c>
      <c r="M42" s="64">
        <v>5349.59366227497</v>
      </c>
      <c r="N42" s="64">
        <v>21632.34113177859</v>
      </c>
      <c r="O42" s="64">
        <v>141299.91206573427</v>
      </c>
      <c r="P42" s="64">
        <v>32369.763436659796</v>
      </c>
      <c r="Q42" s="64">
        <v>181496.49788265792</v>
      </c>
      <c r="R42" s="64">
        <v>28143.65237487427</v>
      </c>
      <c r="S42" s="64">
        <v>43385.280048183144</v>
      </c>
      <c r="T42" s="64">
        <v>16921.131545313434</v>
      </c>
      <c r="U42" s="64">
        <v>24000.404440115773</v>
      </c>
      <c r="V42" s="64">
        <v>846987.7641485209</v>
      </c>
      <c r="W42" s="66">
        <v>290836.8361801289</v>
      </c>
      <c r="X42" s="647"/>
      <c r="Y42" s="647"/>
      <c r="Z42" s="647"/>
      <c r="AA42" s="647"/>
      <c r="AB42" s="647"/>
      <c r="AC42" s="647"/>
      <c r="AD42" s="647"/>
      <c r="AE42" s="647"/>
      <c r="AF42" s="647"/>
      <c r="AG42" s="647"/>
      <c r="AH42" s="647"/>
      <c r="AI42" s="647"/>
      <c r="AJ42" s="647"/>
      <c r="AK42" s="647"/>
      <c r="AL42" s="647"/>
      <c r="AM42" s="647"/>
      <c r="AN42" s="647"/>
      <c r="AO42" s="647"/>
      <c r="AP42" s="647"/>
      <c r="AQ42" s="647"/>
      <c r="AR42" s="647"/>
    </row>
    <row r="43" spans="1:44" s="45" customFormat="1" ht="12" customHeight="1">
      <c r="A43" s="155" t="s">
        <v>394</v>
      </c>
      <c r="B43" s="69">
        <v>26100.386424524157</v>
      </c>
      <c r="C43" s="69">
        <v>36102.16891953819</v>
      </c>
      <c r="D43" s="69">
        <v>3177.864050466823</v>
      </c>
      <c r="E43" s="69">
        <v>15219.0138535585</v>
      </c>
      <c r="F43" s="69">
        <v>9807.094012742626</v>
      </c>
      <c r="G43" s="69">
        <v>39346.74373882121</v>
      </c>
      <c r="H43" s="69">
        <v>8329.512673813151</v>
      </c>
      <c r="I43" s="69">
        <v>3304.7205456909473</v>
      </c>
      <c r="J43" s="69">
        <v>2084.0076969112156</v>
      </c>
      <c r="K43" s="69">
        <v>2346170.22346753</v>
      </c>
      <c r="L43" s="69">
        <v>25187.928301272605</v>
      </c>
      <c r="M43" s="69">
        <v>967.0803912533781</v>
      </c>
      <c r="N43" s="69">
        <v>4464.700128514812</v>
      </c>
      <c r="O43" s="69">
        <v>36844.02366379735</v>
      </c>
      <c r="P43" s="69">
        <v>6424.137248899278</v>
      </c>
      <c r="Q43" s="69">
        <v>9960.23819854581</v>
      </c>
      <c r="R43" s="69">
        <v>6007.530053024726</v>
      </c>
      <c r="S43" s="69">
        <v>9113.835491851114</v>
      </c>
      <c r="T43" s="69">
        <v>4124.730385358664</v>
      </c>
      <c r="U43" s="69">
        <v>4670.473722017409</v>
      </c>
      <c r="V43" s="69">
        <v>215594.69488328864</v>
      </c>
      <c r="W43" s="388">
        <v>80433.8742247623</v>
      </c>
      <c r="X43" s="647"/>
      <c r="Y43" s="647"/>
      <c r="Z43" s="647"/>
      <c r="AA43" s="647"/>
      <c r="AB43" s="647"/>
      <c r="AC43" s="647"/>
      <c r="AD43" s="647"/>
      <c r="AE43" s="647"/>
      <c r="AF43" s="647"/>
      <c r="AG43" s="647"/>
      <c r="AH43" s="647"/>
      <c r="AI43" s="647"/>
      <c r="AJ43" s="647"/>
      <c r="AK43" s="647"/>
      <c r="AL43" s="647"/>
      <c r="AM43" s="647"/>
      <c r="AN43" s="647"/>
      <c r="AO43" s="647"/>
      <c r="AP43" s="647"/>
      <c r="AQ43" s="647"/>
      <c r="AR43" s="647"/>
    </row>
    <row r="44" spans="1:44" s="41" customFormat="1" ht="12" customHeight="1">
      <c r="A44" s="42" t="s">
        <v>314</v>
      </c>
      <c r="B44" s="51">
        <v>179389.27655109903</v>
      </c>
      <c r="C44" s="51">
        <v>103995.44925534414</v>
      </c>
      <c r="D44" s="51">
        <v>11033.553008789822</v>
      </c>
      <c r="E44" s="51">
        <v>184466.83121070158</v>
      </c>
      <c r="F44" s="51">
        <v>49663.50843654566</v>
      </c>
      <c r="G44" s="51">
        <v>168858.39743055726</v>
      </c>
      <c r="H44" s="51">
        <v>25817.99347194776</v>
      </c>
      <c r="I44" s="51">
        <v>10404.227386674007</v>
      </c>
      <c r="J44" s="51">
        <v>34913.29677529937</v>
      </c>
      <c r="K44" s="51">
        <v>7883336.466996424</v>
      </c>
      <c r="L44" s="51">
        <v>98701.90664699042</v>
      </c>
      <c r="M44" s="51">
        <v>6067.958309036332</v>
      </c>
      <c r="N44" s="51">
        <v>35035.566820062966</v>
      </c>
      <c r="O44" s="51">
        <v>148551.40067173744</v>
      </c>
      <c r="P44" s="51">
        <v>33908.84846048202</v>
      </c>
      <c r="Q44" s="51">
        <v>94674.36427113936</v>
      </c>
      <c r="R44" s="51">
        <v>43380.993544748664</v>
      </c>
      <c r="S44" s="51">
        <v>34882.54913417501</v>
      </c>
      <c r="T44" s="51">
        <v>35483.6667625799</v>
      </c>
      <c r="U44" s="51">
        <v>19337.94566198551</v>
      </c>
      <c r="V44" s="51">
        <v>923041.952439453</v>
      </c>
      <c r="W44" s="43">
        <v>433273.70607257274</v>
      </c>
      <c r="X44" s="647"/>
      <c r="Y44" s="647"/>
      <c r="Z44" s="647"/>
      <c r="AA44" s="647"/>
      <c r="AB44" s="647"/>
      <c r="AC44" s="647"/>
      <c r="AD44" s="647"/>
      <c r="AE44" s="647"/>
      <c r="AF44" s="647"/>
      <c r="AG44" s="647"/>
      <c r="AH44" s="647"/>
      <c r="AI44" s="647"/>
      <c r="AJ44" s="647"/>
      <c r="AK44" s="647"/>
      <c r="AL44" s="647"/>
      <c r="AM44" s="647"/>
      <c r="AN44" s="647"/>
      <c r="AO44" s="647"/>
      <c r="AP44" s="647"/>
      <c r="AQ44" s="647"/>
      <c r="AR44" s="647"/>
    </row>
    <row r="45" spans="1:44" s="3" customFormat="1" ht="12" customHeight="1">
      <c r="A45" s="148" t="s">
        <v>362</v>
      </c>
      <c r="B45" s="354">
        <v>12095.894595438363</v>
      </c>
      <c r="C45" s="355">
        <v>24297.41183815728</v>
      </c>
      <c r="D45" s="355">
        <v>2378.9505327572174</v>
      </c>
      <c r="E45" s="355">
        <v>14617.666002386108</v>
      </c>
      <c r="F45" s="355">
        <v>7644.014815071465</v>
      </c>
      <c r="G45" s="355">
        <v>23999.433593496124</v>
      </c>
      <c r="H45" s="355">
        <v>8879.510717559571</v>
      </c>
      <c r="I45" s="355">
        <v>3882.57117287329</v>
      </c>
      <c r="J45" s="355">
        <v>1188.46725863781</v>
      </c>
      <c r="K45" s="355">
        <v>798889.772576885</v>
      </c>
      <c r="L45" s="355">
        <v>24598.75930400077</v>
      </c>
      <c r="M45" s="355">
        <v>1724.3541411654257</v>
      </c>
      <c r="N45" s="355">
        <v>2036.778362254755</v>
      </c>
      <c r="O45" s="355">
        <v>16434.033190204147</v>
      </c>
      <c r="P45" s="355">
        <v>5591.65029148972</v>
      </c>
      <c r="Q45" s="355">
        <v>10418.930304573763</v>
      </c>
      <c r="R45" s="355">
        <v>3431.584372085111</v>
      </c>
      <c r="S45" s="355">
        <v>4977.981132868966</v>
      </c>
      <c r="T45" s="355">
        <v>12423.65892252332</v>
      </c>
      <c r="U45" s="355">
        <v>5511.589500590388</v>
      </c>
      <c r="V45" s="355">
        <v>150227.69105881208</v>
      </c>
      <c r="W45" s="357">
        <v>67258.73055319725</v>
      </c>
      <c r="X45" s="647"/>
      <c r="Y45" s="647"/>
      <c r="Z45" s="647"/>
      <c r="AA45" s="647"/>
      <c r="AB45" s="647"/>
      <c r="AC45" s="647"/>
      <c r="AD45" s="647"/>
      <c r="AE45" s="647"/>
      <c r="AF45" s="647"/>
      <c r="AG45" s="647"/>
      <c r="AH45" s="647"/>
      <c r="AI45" s="647"/>
      <c r="AJ45" s="647"/>
      <c r="AK45" s="647"/>
      <c r="AL45" s="647"/>
      <c r="AM45" s="647"/>
      <c r="AN45" s="647"/>
      <c r="AO45" s="647"/>
      <c r="AP45" s="647"/>
      <c r="AQ45" s="647"/>
      <c r="AR45" s="647"/>
    </row>
    <row r="46" spans="1:44" s="48" customFormat="1" ht="12" customHeight="1">
      <c r="A46" s="148" t="s">
        <v>352</v>
      </c>
      <c r="B46" s="354">
        <v>34910.30818554609</v>
      </c>
      <c r="C46" s="354">
        <v>20976.884463198112</v>
      </c>
      <c r="D46" s="354">
        <v>2139.602246875056</v>
      </c>
      <c r="E46" s="354">
        <v>114075.5787796975</v>
      </c>
      <c r="F46" s="354">
        <v>4516.95324708156</v>
      </c>
      <c r="G46" s="354">
        <v>19277.749129837597</v>
      </c>
      <c r="H46" s="354">
        <v>4063.2796207516244</v>
      </c>
      <c r="I46" s="354">
        <v>426.365349319151</v>
      </c>
      <c r="J46" s="354">
        <v>15340.972098769385</v>
      </c>
      <c r="K46" s="354">
        <v>1811454.2149789957</v>
      </c>
      <c r="L46" s="354">
        <v>10405.922015893137</v>
      </c>
      <c r="M46" s="354">
        <v>551.0099052592082</v>
      </c>
      <c r="N46" s="354">
        <v>12117.7014377559</v>
      </c>
      <c r="O46" s="354">
        <v>15066.034515850164</v>
      </c>
      <c r="P46" s="354">
        <v>5555.875549661199</v>
      </c>
      <c r="Q46" s="354">
        <v>5249.973182407051</v>
      </c>
      <c r="R46" s="354">
        <v>4867.615674422714</v>
      </c>
      <c r="S46" s="354">
        <v>4015.576653797191</v>
      </c>
      <c r="T46" s="354">
        <v>4367.065722740556</v>
      </c>
      <c r="U46" s="354">
        <v>3072.556963376593</v>
      </c>
      <c r="V46" s="354">
        <v>177479.19852972202</v>
      </c>
      <c r="W46" s="358">
        <v>79305.50566382296</v>
      </c>
      <c r="X46" s="647"/>
      <c r="Y46" s="647"/>
      <c r="Z46" s="647"/>
      <c r="AA46" s="647"/>
      <c r="AB46" s="647"/>
      <c r="AC46" s="647"/>
      <c r="AD46" s="647"/>
      <c r="AE46" s="647"/>
      <c r="AF46" s="647"/>
      <c r="AG46" s="647"/>
      <c r="AH46" s="647"/>
      <c r="AI46" s="647"/>
      <c r="AJ46" s="647"/>
      <c r="AK46" s="647"/>
      <c r="AL46" s="647"/>
      <c r="AM46" s="647"/>
      <c r="AN46" s="647"/>
      <c r="AO46" s="647"/>
      <c r="AP46" s="647"/>
      <c r="AQ46" s="647"/>
      <c r="AR46" s="647"/>
    </row>
    <row r="47" spans="1:44" s="3" customFormat="1" ht="12" customHeight="1">
      <c r="A47" s="148" t="s">
        <v>315</v>
      </c>
      <c r="B47" s="354">
        <v>44635.805165857084</v>
      </c>
      <c r="C47" s="354">
        <v>24205.444222792856</v>
      </c>
      <c r="D47" s="354">
        <v>2066.3415481239545</v>
      </c>
      <c r="E47" s="354">
        <v>21521.561447048825</v>
      </c>
      <c r="F47" s="354">
        <v>15271.219708241819</v>
      </c>
      <c r="G47" s="354">
        <v>87211.85034234924</v>
      </c>
      <c r="H47" s="354">
        <v>6673.6438958179215</v>
      </c>
      <c r="I47" s="354">
        <v>1430.0260310883973</v>
      </c>
      <c r="J47" s="354">
        <v>2326.942266226609</v>
      </c>
      <c r="K47" s="354">
        <v>1819735.1381237595</v>
      </c>
      <c r="L47" s="354">
        <v>19145.852982431406</v>
      </c>
      <c r="M47" s="354">
        <v>1432.0100257219053</v>
      </c>
      <c r="N47" s="354">
        <v>4958.495018174306</v>
      </c>
      <c r="O47" s="354">
        <v>24816.647814478358</v>
      </c>
      <c r="P47" s="354">
        <v>5593.0327787430115</v>
      </c>
      <c r="Q47" s="354">
        <v>56228.09950275514</v>
      </c>
      <c r="R47" s="354">
        <v>22140.26399315932</v>
      </c>
      <c r="S47" s="354">
        <v>7692.803380008981</v>
      </c>
      <c r="T47" s="354">
        <v>7845.606168196033</v>
      </c>
      <c r="U47" s="354">
        <v>2681.857498754816</v>
      </c>
      <c r="V47" s="354">
        <v>195785.23967865988</v>
      </c>
      <c r="W47" s="358">
        <v>108208.37447742031</v>
      </c>
      <c r="X47" s="647"/>
      <c r="Y47" s="647"/>
      <c r="Z47" s="647"/>
      <c r="AA47" s="647"/>
      <c r="AB47" s="647"/>
      <c r="AC47" s="647"/>
      <c r="AD47" s="647"/>
      <c r="AE47" s="647"/>
      <c r="AF47" s="647"/>
      <c r="AG47" s="647"/>
      <c r="AH47" s="647"/>
      <c r="AI47" s="647"/>
      <c r="AJ47" s="647"/>
      <c r="AK47" s="647"/>
      <c r="AL47" s="647"/>
      <c r="AM47" s="647"/>
      <c r="AN47" s="647"/>
      <c r="AO47" s="647"/>
      <c r="AP47" s="647"/>
      <c r="AQ47" s="647"/>
      <c r="AR47" s="647"/>
    </row>
    <row r="48" spans="1:44" s="3" customFormat="1" ht="12" customHeight="1">
      <c r="A48" s="148" t="s">
        <v>489</v>
      </c>
      <c r="B48" s="355">
        <v>37463.2144129589</v>
      </c>
      <c r="C48" s="355">
        <v>11772.161853997333</v>
      </c>
      <c r="D48" s="355">
        <v>1155.565043798519</v>
      </c>
      <c r="E48" s="355">
        <v>3072.4388843054335</v>
      </c>
      <c r="F48" s="355">
        <v>8645.976280510582</v>
      </c>
      <c r="G48" s="355">
        <v>11728.670245137848</v>
      </c>
      <c r="H48" s="355">
        <v>1721.8148261459885</v>
      </c>
      <c r="I48" s="355">
        <v>2283.4147595142385</v>
      </c>
      <c r="J48" s="355">
        <v>3271.1733172892946</v>
      </c>
      <c r="K48" s="355">
        <v>1510500.2611400855</v>
      </c>
      <c r="L48" s="355">
        <v>9986.981587077016</v>
      </c>
      <c r="M48" s="355">
        <v>694.5645726166932</v>
      </c>
      <c r="N48" s="355">
        <v>2381.388047363327</v>
      </c>
      <c r="O48" s="355">
        <v>28164.471849095422</v>
      </c>
      <c r="P48" s="355">
        <v>6289.507211631722</v>
      </c>
      <c r="Q48" s="355">
        <v>8116.431842950629</v>
      </c>
      <c r="R48" s="355">
        <v>4286.934720070215</v>
      </c>
      <c r="S48" s="355">
        <v>7670.492021048894</v>
      </c>
      <c r="T48" s="355">
        <v>1882.6809004236038</v>
      </c>
      <c r="U48" s="355">
        <v>2013.242182412309</v>
      </c>
      <c r="V48" s="355">
        <v>179038.39457338577</v>
      </c>
      <c r="W48" s="357">
        <v>101578.29224538681</v>
      </c>
      <c r="X48" s="647"/>
      <c r="Y48" s="647"/>
      <c r="Z48" s="647"/>
      <c r="AA48" s="647"/>
      <c r="AB48" s="647"/>
      <c r="AC48" s="647"/>
      <c r="AD48" s="647"/>
      <c r="AE48" s="647"/>
      <c r="AF48" s="647"/>
      <c r="AG48" s="647"/>
      <c r="AH48" s="647"/>
      <c r="AI48" s="647"/>
      <c r="AJ48" s="647"/>
      <c r="AK48" s="647"/>
      <c r="AL48" s="647"/>
      <c r="AM48" s="647"/>
      <c r="AN48" s="647"/>
      <c r="AO48" s="647"/>
      <c r="AP48" s="647"/>
      <c r="AQ48" s="647"/>
      <c r="AR48" s="647"/>
    </row>
    <row r="49" spans="1:44" s="3" customFormat="1" ht="12" customHeight="1">
      <c r="A49" s="155" t="s">
        <v>361</v>
      </c>
      <c r="B49" s="356">
        <v>50284.0541912986</v>
      </c>
      <c r="C49" s="359">
        <v>22743.546877198565</v>
      </c>
      <c r="D49" s="359">
        <v>3293.0936372350757</v>
      </c>
      <c r="E49" s="359">
        <v>31179.5860972637</v>
      </c>
      <c r="F49" s="359">
        <v>13585.344385640225</v>
      </c>
      <c r="G49" s="359">
        <v>26640.694119736465</v>
      </c>
      <c r="H49" s="359">
        <v>4479.744411672652</v>
      </c>
      <c r="I49" s="359">
        <v>2381.8500738789294</v>
      </c>
      <c r="J49" s="359">
        <v>12785.741834376273</v>
      </c>
      <c r="K49" s="359">
        <v>1942757.080176698</v>
      </c>
      <c r="L49" s="359">
        <v>34564.3907575881</v>
      </c>
      <c r="M49" s="359">
        <v>1666.0196642731</v>
      </c>
      <c r="N49" s="359">
        <v>13541.203954514678</v>
      </c>
      <c r="O49" s="359">
        <v>64070.21330210937</v>
      </c>
      <c r="P49" s="359">
        <v>10878.782628956364</v>
      </c>
      <c r="Q49" s="359">
        <v>14660.929438452782</v>
      </c>
      <c r="R49" s="359">
        <v>8654.594785011297</v>
      </c>
      <c r="S49" s="359">
        <v>10525.695946450982</v>
      </c>
      <c r="T49" s="359">
        <v>8964.655048696386</v>
      </c>
      <c r="U49" s="359">
        <v>6058.699516851402</v>
      </c>
      <c r="V49" s="359">
        <v>220511.42859887308</v>
      </c>
      <c r="W49" s="456">
        <v>76922.8031327454</v>
      </c>
      <c r="X49" s="647"/>
      <c r="Y49" s="647"/>
      <c r="Z49" s="647"/>
      <c r="AA49" s="647"/>
      <c r="AB49" s="647"/>
      <c r="AC49" s="647"/>
      <c r="AD49" s="647"/>
      <c r="AE49" s="647"/>
      <c r="AF49" s="647"/>
      <c r="AG49" s="647"/>
      <c r="AH49" s="647"/>
      <c r="AI49" s="647"/>
      <c r="AJ49" s="647"/>
      <c r="AK49" s="647"/>
      <c r="AL49" s="647"/>
      <c r="AM49" s="647"/>
      <c r="AN49" s="647"/>
      <c r="AO49" s="647"/>
      <c r="AP49" s="647"/>
      <c r="AQ49" s="647"/>
      <c r="AR49" s="647"/>
    </row>
    <row r="50" spans="1:44" s="3" customFormat="1" ht="12" customHeight="1">
      <c r="A50" s="42" t="s">
        <v>316</v>
      </c>
      <c r="B50" s="51">
        <v>16814.64904941513</v>
      </c>
      <c r="C50" s="51">
        <v>15250.134651387612</v>
      </c>
      <c r="D50" s="51">
        <v>4781.126100537691</v>
      </c>
      <c r="E50" s="51">
        <v>4753.74739334773</v>
      </c>
      <c r="F50" s="51">
        <v>13844.894433073627</v>
      </c>
      <c r="G50" s="51">
        <v>10528.082943103855</v>
      </c>
      <c r="H50" s="51">
        <v>3869.411593493148</v>
      </c>
      <c r="I50" s="51">
        <v>2424.97884903842</v>
      </c>
      <c r="J50" s="51">
        <v>3281.1614849499924</v>
      </c>
      <c r="K50" s="51">
        <v>1028014.2552965488</v>
      </c>
      <c r="L50" s="51">
        <v>27669.781850717518</v>
      </c>
      <c r="M50" s="51">
        <v>1543.610431081981</v>
      </c>
      <c r="N50" s="51">
        <v>7727.994378696906</v>
      </c>
      <c r="O50" s="51">
        <v>20216.136552599644</v>
      </c>
      <c r="P50" s="51">
        <v>9609.434073414752</v>
      </c>
      <c r="Q50" s="51">
        <v>6097.242585166626</v>
      </c>
      <c r="R50" s="51">
        <v>8853.764317375171</v>
      </c>
      <c r="S50" s="51">
        <v>18014.325080927112</v>
      </c>
      <c r="T50" s="51">
        <v>4699.580415293986</v>
      </c>
      <c r="U50" s="51">
        <v>5139.5109244351825</v>
      </c>
      <c r="V50" s="51">
        <v>111665.48811928341</v>
      </c>
      <c r="W50" s="43">
        <v>57293.94899611968</v>
      </c>
      <c r="X50" s="647"/>
      <c r="Y50" s="647"/>
      <c r="Z50" s="647"/>
      <c r="AA50" s="647"/>
      <c r="AB50" s="647"/>
      <c r="AC50" s="647"/>
      <c r="AD50" s="647"/>
      <c r="AE50" s="647"/>
      <c r="AF50" s="647"/>
      <c r="AG50" s="647"/>
      <c r="AH50" s="647"/>
      <c r="AI50" s="647"/>
      <c r="AJ50" s="647"/>
      <c r="AK50" s="647"/>
      <c r="AL50" s="647"/>
      <c r="AM50" s="647"/>
      <c r="AN50" s="647"/>
      <c r="AO50" s="647"/>
      <c r="AP50" s="647"/>
      <c r="AQ50" s="647"/>
      <c r="AR50" s="647"/>
    </row>
    <row r="51" spans="1:44" s="3" customFormat="1" ht="12" customHeight="1">
      <c r="A51" s="149" t="s">
        <v>401</v>
      </c>
      <c r="B51" s="67">
        <v>7213.050672919055</v>
      </c>
      <c r="C51" s="67">
        <v>6888.21962882209</v>
      </c>
      <c r="D51" s="67">
        <v>3325.799572346947</v>
      </c>
      <c r="E51" s="67">
        <v>1438.4502657222313</v>
      </c>
      <c r="F51" s="67">
        <v>5974.019795110696</v>
      </c>
      <c r="G51" s="67">
        <v>4526.679036185813</v>
      </c>
      <c r="H51" s="67">
        <v>1335.7992220888123</v>
      </c>
      <c r="I51" s="67">
        <v>1471.894947637157</v>
      </c>
      <c r="J51" s="67">
        <v>1228.4385220678846</v>
      </c>
      <c r="K51" s="67">
        <v>385666.81883562036</v>
      </c>
      <c r="L51" s="67">
        <v>18806.22664499568</v>
      </c>
      <c r="M51" s="67">
        <v>906.5690119637711</v>
      </c>
      <c r="N51" s="67">
        <v>2737.1783802471673</v>
      </c>
      <c r="O51" s="67">
        <v>8937.306556456955</v>
      </c>
      <c r="P51" s="67">
        <v>5074.713725715498</v>
      </c>
      <c r="Q51" s="67">
        <v>2214.6380824682024</v>
      </c>
      <c r="R51" s="67">
        <v>2723.770440234567</v>
      </c>
      <c r="S51" s="67">
        <v>8191.9424608473655</v>
      </c>
      <c r="T51" s="67">
        <v>2030.3764535710936</v>
      </c>
      <c r="U51" s="67">
        <v>3198.449586240149</v>
      </c>
      <c r="V51" s="67">
        <v>53078.42079947685</v>
      </c>
      <c r="W51" s="68">
        <v>23890.520297556362</v>
      </c>
      <c r="X51" s="647"/>
      <c r="Y51" s="647"/>
      <c r="Z51" s="647"/>
      <c r="AA51" s="647"/>
      <c r="AB51" s="647"/>
      <c r="AC51" s="647"/>
      <c r="AD51" s="647"/>
      <c r="AE51" s="647"/>
      <c r="AF51" s="647"/>
      <c r="AG51" s="647"/>
      <c r="AH51" s="647"/>
      <c r="AI51" s="647"/>
      <c r="AJ51" s="647"/>
      <c r="AK51" s="647"/>
      <c r="AL51" s="647"/>
      <c r="AM51" s="647"/>
      <c r="AN51" s="647"/>
      <c r="AO51" s="647"/>
      <c r="AP51" s="647"/>
      <c r="AQ51" s="647"/>
      <c r="AR51" s="647"/>
    </row>
    <row r="52" spans="1:23" s="3" customFormat="1" ht="12" customHeight="1">
      <c r="A52" s="149" t="s">
        <v>402</v>
      </c>
      <c r="B52" s="64">
        <v>5723.9124862671615</v>
      </c>
      <c r="C52" s="64">
        <v>8339.893564780168</v>
      </c>
      <c r="D52" s="64">
        <v>7296.104708574293</v>
      </c>
      <c r="E52" s="64">
        <v>3819.8890035521576</v>
      </c>
      <c r="F52" s="64">
        <v>6527.890773988267</v>
      </c>
      <c r="G52" s="64">
        <v>7086.625634012671</v>
      </c>
      <c r="H52" s="64">
        <v>2651.07446585365</v>
      </c>
      <c r="I52" s="64">
        <v>1389.5168831525843</v>
      </c>
      <c r="J52" s="64">
        <v>603.3039514942532</v>
      </c>
      <c r="K52" s="64">
        <v>581119.984923787</v>
      </c>
      <c r="L52" s="64">
        <v>10994.206596149403</v>
      </c>
      <c r="M52" s="64">
        <v>614.2837879739276</v>
      </c>
      <c r="N52" s="64">
        <v>2650.425762001304</v>
      </c>
      <c r="O52" s="64">
        <v>11597.576678125622</v>
      </c>
      <c r="P52" s="64">
        <v>4321.300565010975</v>
      </c>
      <c r="Q52" s="64">
        <v>1654.074073559282</v>
      </c>
      <c r="R52" s="64">
        <v>6143.261851459487</v>
      </c>
      <c r="S52" s="64">
        <v>6614.10094173043</v>
      </c>
      <c r="T52" s="64">
        <v>2555.8273596813774</v>
      </c>
      <c r="U52" s="64">
        <v>1512.6920546269353</v>
      </c>
      <c r="V52" s="64">
        <v>41943.362830514154</v>
      </c>
      <c r="W52" s="66">
        <v>24243.523415796397</v>
      </c>
    </row>
    <row r="53" spans="1:23" s="3" customFormat="1" ht="12" customHeight="1">
      <c r="A53" s="480" t="s">
        <v>8</v>
      </c>
      <c r="B53" s="60">
        <f>SUM(B4:B5)</f>
        <v>6382413.114860996</v>
      </c>
      <c r="C53" s="60">
        <f aca="true" t="shared" si="0" ref="C53:W53">SUM(C4:C5)</f>
        <v>8657673.922892401</v>
      </c>
      <c r="D53" s="60">
        <f t="shared" si="0"/>
        <v>3434067.2642734586</v>
      </c>
      <c r="E53" s="60">
        <f t="shared" si="0"/>
        <v>4767011.031718286</v>
      </c>
      <c r="F53" s="60">
        <f t="shared" si="0"/>
        <v>6867768.471563834</v>
      </c>
      <c r="G53" s="60">
        <f t="shared" si="0"/>
        <v>5564974.251056482</v>
      </c>
      <c r="H53" s="60">
        <f t="shared" si="0"/>
        <v>2880563.687226453</v>
      </c>
      <c r="I53" s="60">
        <f t="shared" si="0"/>
        <v>2899396.656348236</v>
      </c>
      <c r="J53" s="60">
        <f t="shared" si="0"/>
        <v>1843673.8836594187</v>
      </c>
      <c r="K53" s="60">
        <f t="shared" si="0"/>
        <v>67405395.20215455</v>
      </c>
      <c r="L53" s="60">
        <f t="shared" si="0"/>
        <v>7486645.668199059</v>
      </c>
      <c r="M53" s="60">
        <f t="shared" si="0"/>
        <v>1247325.0514968545</v>
      </c>
      <c r="N53" s="60">
        <f t="shared" si="0"/>
        <v>3764647.765844393</v>
      </c>
      <c r="O53" s="60">
        <f t="shared" si="0"/>
        <v>8197176.525821265</v>
      </c>
      <c r="P53" s="60">
        <f t="shared" si="0"/>
        <v>5734074.71685488</v>
      </c>
      <c r="Q53" s="60">
        <f t="shared" si="0"/>
        <v>4509415.995060151</v>
      </c>
      <c r="R53" s="60">
        <f t="shared" si="0"/>
        <v>2829571.9750361606</v>
      </c>
      <c r="S53" s="60">
        <f t="shared" si="0"/>
        <v>6180936.432538777</v>
      </c>
      <c r="T53" s="60">
        <f t="shared" si="0"/>
        <v>2504995.100841491</v>
      </c>
      <c r="U53" s="60">
        <f t="shared" si="0"/>
        <v>4587132.118258866</v>
      </c>
      <c r="V53" s="60">
        <f t="shared" si="0"/>
        <v>21634862.02961281</v>
      </c>
      <c r="W53" s="455">
        <f t="shared" si="0"/>
        <v>18498143.561862703</v>
      </c>
    </row>
    <row r="54" spans="1:23" s="3" customFormat="1" ht="10.5" customHeight="1">
      <c r="A54" s="710" t="s">
        <v>411</v>
      </c>
      <c r="B54" s="33"/>
      <c r="C54" s="33"/>
      <c r="D54" s="33"/>
      <c r="E54" s="33"/>
      <c r="F54" s="33"/>
      <c r="G54" s="33"/>
      <c r="H54" s="33"/>
      <c r="I54" s="33"/>
      <c r="J54" s="33"/>
      <c r="K54" s="33"/>
      <c r="L54" s="33"/>
      <c r="M54" s="33"/>
      <c r="N54" s="33"/>
      <c r="O54" s="33"/>
      <c r="P54" s="33"/>
      <c r="Q54" s="33"/>
      <c r="R54" s="33"/>
      <c r="S54" s="33"/>
      <c r="T54" s="33"/>
      <c r="U54" s="33"/>
      <c r="V54" s="33"/>
      <c r="W54" s="33"/>
    </row>
    <row r="57" spans="2:23" ht="10.5" customHeight="1">
      <c r="B57" s="65"/>
      <c r="C57" s="65"/>
      <c r="D57" s="65"/>
      <c r="E57" s="65"/>
      <c r="F57" s="65"/>
      <c r="G57" s="65"/>
      <c r="H57" s="65"/>
      <c r="I57" s="65"/>
      <c r="J57" s="65"/>
      <c r="K57" s="65"/>
      <c r="L57" s="65"/>
      <c r="M57" s="65"/>
      <c r="N57" s="65"/>
      <c r="O57" s="65"/>
      <c r="P57" s="65"/>
      <c r="Q57" s="65"/>
      <c r="R57" s="65"/>
      <c r="S57" s="65"/>
      <c r="T57" s="65"/>
      <c r="U57" s="65"/>
      <c r="V57" s="65"/>
      <c r="W57" s="65"/>
    </row>
    <row r="58" spans="2:23" ht="10.5" customHeight="1">
      <c r="B58" s="65"/>
      <c r="C58" s="65"/>
      <c r="D58" s="65"/>
      <c r="E58" s="65"/>
      <c r="F58" s="65"/>
      <c r="G58" s="65"/>
      <c r="H58" s="65"/>
      <c r="I58" s="65"/>
      <c r="J58" s="65"/>
      <c r="K58" s="65"/>
      <c r="L58" s="65"/>
      <c r="M58" s="65"/>
      <c r="N58" s="65"/>
      <c r="O58" s="65"/>
      <c r="P58" s="65"/>
      <c r="Q58" s="65"/>
      <c r="R58" s="65"/>
      <c r="S58" s="65"/>
      <c r="T58" s="65"/>
      <c r="U58" s="65"/>
      <c r="V58" s="65"/>
      <c r="W58" s="65"/>
    </row>
  </sheetData>
  <sheetProtection/>
  <hyperlinks>
    <hyperlink ref="F1" location="Sommaire!A1" display="Sommaire"/>
  </hyperlinks>
  <printOptions/>
  <pageMargins left="0" right="0" top="0.984251968503937" bottom="0.984251968503937" header="0.5118110236220472" footer="0.5118110236220472"/>
  <pageSetup fitToHeight="1" fitToWidth="1" horizontalDpi="600" verticalDpi="600" orientation="landscape" paperSize="9" scale="58" r:id="rId1"/>
  <headerFooter alignWithMargins="0">
    <oddFooter>&amp;C&amp;F
&amp;A&amp;R&amp;D</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W277"/>
  <sheetViews>
    <sheetView showGridLines="0" zoomScalePageLayoutView="0" workbookViewId="0" topLeftCell="A1">
      <pane xSplit="1" ySplit="3" topLeftCell="B19" activePane="bottomRight" state="frozen"/>
      <selection pane="topLeft" activeCell="X1" sqref="X1:AB16384"/>
      <selection pane="topRight" activeCell="X1" sqref="X1:AB16384"/>
      <selection pane="bottomLeft" activeCell="X1" sqref="X1:AB16384"/>
      <selection pane="bottomRight" activeCell="B34" sqref="B34"/>
    </sheetView>
  </sheetViews>
  <sheetFormatPr defaultColWidth="11.421875" defaultRowHeight="10.5" customHeight="1"/>
  <cols>
    <col min="1" max="1" width="25.7109375" style="5" customWidth="1"/>
    <col min="2" max="4" width="9.00390625" style="49" customWidth="1"/>
    <col min="5" max="5" width="9.57421875" style="49" bestFit="1" customWidth="1"/>
    <col min="6" max="6" width="10.140625" style="49" customWidth="1"/>
    <col min="7" max="7" width="9.00390625" style="49" customWidth="1"/>
    <col min="8" max="8" width="11.00390625" style="49" customWidth="1"/>
    <col min="9" max="9" width="10.8515625" style="49" customWidth="1"/>
    <col min="10" max="11" width="9.00390625" style="49" customWidth="1"/>
    <col min="12" max="12" width="10.28125" style="49" customWidth="1"/>
    <col min="13" max="13" width="9.00390625" style="49" customWidth="1"/>
    <col min="14" max="14" width="10.28125" style="49" customWidth="1"/>
    <col min="15" max="15" width="9.7109375" style="49" customWidth="1"/>
    <col min="16" max="16" width="9.140625" style="49" customWidth="1"/>
    <col min="17" max="17" width="9.57421875" style="49" customWidth="1"/>
    <col min="18" max="19" width="10.421875" style="49" customWidth="1"/>
    <col min="20" max="21" width="9.7109375" style="49" customWidth="1"/>
    <col min="22" max="22" width="10.57421875" style="49" customWidth="1"/>
    <col min="23" max="23" width="9.7109375" style="49" customWidth="1"/>
  </cols>
  <sheetData>
    <row r="1" spans="1:23" s="326" customFormat="1" ht="16.5" customHeight="1">
      <c r="A1" s="237" t="s">
        <v>440</v>
      </c>
      <c r="B1" s="193"/>
      <c r="C1" s="193"/>
      <c r="D1" s="193"/>
      <c r="E1" s="193"/>
      <c r="F1" s="193"/>
      <c r="G1" s="193"/>
      <c r="H1" s="322" t="s">
        <v>363</v>
      </c>
      <c r="I1" s="193"/>
      <c r="J1" s="193"/>
      <c r="K1" s="193"/>
      <c r="L1" s="193"/>
      <c r="M1" s="193"/>
      <c r="N1" s="193"/>
      <c r="O1" s="193"/>
      <c r="P1" s="193"/>
      <c r="Q1" s="193"/>
      <c r="R1" s="193"/>
      <c r="S1" s="193"/>
      <c r="T1" s="193"/>
      <c r="U1" s="193"/>
      <c r="V1" s="193"/>
      <c r="W1" s="193"/>
    </row>
    <row r="2" spans="1:23" s="321" customFormat="1" ht="10.5" customHeight="1">
      <c r="A2" s="328"/>
      <c r="B2" s="330"/>
      <c r="C2" s="330"/>
      <c r="D2" s="330"/>
      <c r="E2" s="330"/>
      <c r="F2" s="330"/>
      <c r="G2" s="330"/>
      <c r="H2" s="330"/>
      <c r="I2" s="330"/>
      <c r="J2" s="330"/>
      <c r="K2" s="330"/>
      <c r="L2" s="330"/>
      <c r="M2" s="330"/>
      <c r="N2" s="330"/>
      <c r="O2" s="330"/>
      <c r="P2" s="330"/>
      <c r="Q2" s="330"/>
      <c r="R2" s="330"/>
      <c r="S2" s="330"/>
      <c r="T2" s="330"/>
      <c r="U2" s="330"/>
      <c r="V2" s="330"/>
      <c r="W2" s="330"/>
    </row>
    <row r="3" spans="1:23" s="132" customFormat="1" ht="33" customHeight="1">
      <c r="A3" s="294" t="s">
        <v>327</v>
      </c>
      <c r="B3" s="295" t="s">
        <v>9</v>
      </c>
      <c r="C3" s="295" t="s">
        <v>10</v>
      </c>
      <c r="D3" s="295" t="s">
        <v>11</v>
      </c>
      <c r="E3" s="295" t="s">
        <v>400</v>
      </c>
      <c r="F3" s="295" t="s">
        <v>14</v>
      </c>
      <c r="G3" s="295" t="s">
        <v>15</v>
      </c>
      <c r="H3" s="295" t="s">
        <v>16</v>
      </c>
      <c r="I3" s="295" t="s">
        <v>17</v>
      </c>
      <c r="J3" s="295" t="s">
        <v>18</v>
      </c>
      <c r="K3" s="40" t="s">
        <v>399</v>
      </c>
      <c r="L3" s="296" t="s">
        <v>20</v>
      </c>
      <c r="M3" s="295" t="s">
        <v>21</v>
      </c>
      <c r="N3" s="295" t="s">
        <v>22</v>
      </c>
      <c r="O3" s="295" t="s">
        <v>228</v>
      </c>
      <c r="P3" s="295" t="s">
        <v>367</v>
      </c>
      <c r="Q3" s="295" t="s">
        <v>12</v>
      </c>
      <c r="R3" s="295" t="s">
        <v>19</v>
      </c>
      <c r="S3" s="295" t="s">
        <v>264</v>
      </c>
      <c r="T3" s="295" t="s">
        <v>24</v>
      </c>
      <c r="U3" s="295" t="s">
        <v>25</v>
      </c>
      <c r="V3" s="295" t="s">
        <v>396</v>
      </c>
      <c r="W3" s="461" t="s">
        <v>26</v>
      </c>
    </row>
    <row r="4" spans="1:23" s="41" customFormat="1" ht="18" customHeight="1">
      <c r="A4" s="481" t="s">
        <v>272</v>
      </c>
      <c r="B4" s="799">
        <f>'H21'!B4/'H21'!B$53*100</f>
        <v>58.3144868409393</v>
      </c>
      <c r="C4" s="799">
        <f>'H21'!C4/'H21'!C$53*100</f>
        <v>83.19309037448389</v>
      </c>
      <c r="D4" s="799">
        <f>'H21'!D4/'H21'!D$53*100</f>
        <v>90.08419154114907</v>
      </c>
      <c r="E4" s="799">
        <f>'H21'!E4/'H21'!E$53*100</f>
        <v>69.38270744483272</v>
      </c>
      <c r="F4" s="799">
        <f>'H21'!F4/'H21'!F$53*100</f>
        <v>84.7309479359159</v>
      </c>
      <c r="G4" s="799">
        <f>'H21'!G4/'H21'!G$53*100</f>
        <v>75.67718404448114</v>
      </c>
      <c r="H4" s="799">
        <f>'H21'!H4/'H21'!H$53*100</f>
        <v>72.92024766938853</v>
      </c>
      <c r="I4" s="799">
        <f>'H21'!I4/'H21'!I$53*100</f>
        <v>73.60271645921664</v>
      </c>
      <c r="J4" s="799">
        <f>'H21'!J4/'H21'!J$53*100</f>
        <v>83.32912889944714</v>
      </c>
      <c r="K4" s="799">
        <f>'H21'!K4/'H21'!K$53*100</f>
        <v>43.036367597875554</v>
      </c>
      <c r="L4" s="799">
        <f>'H21'!L4/'H21'!L$53*100</f>
        <v>78.86745595668556</v>
      </c>
      <c r="M4" s="799">
        <f>'H21'!M4/'H21'!M$53*100</f>
        <v>88.19043277291013</v>
      </c>
      <c r="N4" s="799">
        <f>'H21'!N4/'H21'!N$53*100</f>
        <v>79.16041936347197</v>
      </c>
      <c r="O4" s="799">
        <f>'H21'!O4/'H21'!O$53*100</f>
        <v>70.79151461141205</v>
      </c>
      <c r="P4" s="799">
        <f>'H21'!P4/'H21'!P$53*100</f>
        <v>74.32054070508293</v>
      </c>
      <c r="Q4" s="799">
        <f>'H21'!Q4/'H21'!Q$53*100</f>
        <v>74.0429377253642</v>
      </c>
      <c r="R4" s="799">
        <f>'H21'!R4/'H21'!R$53*100</f>
        <v>79.46338254821264</v>
      </c>
      <c r="S4" s="799">
        <f>'H21'!S4/'H21'!S$53*100</f>
        <v>89.44495515106264</v>
      </c>
      <c r="T4" s="799">
        <f>'H21'!T4/'H21'!T$53*100</f>
        <v>80.39910961596087</v>
      </c>
      <c r="U4" s="799">
        <f>'H21'!U4/'H21'!U$53*100</f>
        <v>88.94211591944733</v>
      </c>
      <c r="V4" s="799">
        <f>'H21'!V4/'H21'!V$53*100</f>
        <v>59.89168630825742</v>
      </c>
      <c r="W4" s="802">
        <f>'H21'!W4/'H21'!W$53*100</f>
        <v>73.1646747941941</v>
      </c>
    </row>
    <row r="5" spans="1:23" s="41" customFormat="1" ht="18" customHeight="1">
      <c r="A5" s="483" t="s">
        <v>404</v>
      </c>
      <c r="B5" s="803">
        <f>'H21'!B5/'H21'!B$53*100</f>
        <v>41.6855131590607</v>
      </c>
      <c r="C5" s="803">
        <f>'H21'!C5/'H21'!C$53*100</f>
        <v>16.806909625516102</v>
      </c>
      <c r="D5" s="803">
        <f>'H21'!D5/'H21'!D$53*100</f>
        <v>9.915808458850943</v>
      </c>
      <c r="E5" s="803">
        <f>'H21'!E5/'H21'!E$53*100</f>
        <v>30.617292555167275</v>
      </c>
      <c r="F5" s="803">
        <f>'H21'!F5/'H21'!F$53*100</f>
        <v>15.269052064084097</v>
      </c>
      <c r="G5" s="803">
        <f>'H21'!G5/'H21'!G$53*100</f>
        <v>24.322815955518855</v>
      </c>
      <c r="H5" s="803">
        <f>'H21'!H5/'H21'!H$53*100</f>
        <v>27.079752330611463</v>
      </c>
      <c r="I5" s="803">
        <f>'H21'!I5/'H21'!I$53*100</f>
        <v>26.397283540783356</v>
      </c>
      <c r="J5" s="803">
        <f>'H21'!J5/'H21'!J$53*100</f>
        <v>16.67087110055285</v>
      </c>
      <c r="K5" s="803">
        <f>'H21'!K5/'H21'!K$53*100</f>
        <v>56.96363240212445</v>
      </c>
      <c r="L5" s="803">
        <f>'H21'!L5/'H21'!L$53*100</f>
        <v>21.13254404331445</v>
      </c>
      <c r="M5" s="803">
        <f>'H21'!M5/'H21'!M$53*100</f>
        <v>11.809567227089879</v>
      </c>
      <c r="N5" s="803">
        <f>'H21'!N5/'H21'!N$53*100</f>
        <v>20.83958063652803</v>
      </c>
      <c r="O5" s="803">
        <f>'H21'!O5/'H21'!O$53*100</f>
        <v>29.208485388587945</v>
      </c>
      <c r="P5" s="803">
        <f>'H21'!P5/'H21'!P$53*100</f>
        <v>25.679459294917073</v>
      </c>
      <c r="Q5" s="803">
        <f>'H21'!Q5/'H21'!Q$53*100</f>
        <v>25.957062274635806</v>
      </c>
      <c r="R5" s="803">
        <f>'H21'!R5/'H21'!R$53*100</f>
        <v>20.536617451787357</v>
      </c>
      <c r="S5" s="803">
        <f>'H21'!S5/'H21'!S$53*100</f>
        <v>10.555044848937348</v>
      </c>
      <c r="T5" s="803">
        <f>'H21'!T5/'H21'!T$53*100</f>
        <v>19.600890384039133</v>
      </c>
      <c r="U5" s="803">
        <f>'H21'!U5/'H21'!U$53*100</f>
        <v>11.057884080552673</v>
      </c>
      <c r="V5" s="803">
        <f>'H21'!V5/'H21'!V$53*100</f>
        <v>40.108313691742566</v>
      </c>
      <c r="W5" s="805">
        <f>'H21'!W5/'H21'!W$53*100</f>
        <v>26.835325205805894</v>
      </c>
    </row>
    <row r="6" spans="1:23" s="45" customFormat="1" ht="12" customHeight="1">
      <c r="A6" s="42" t="s">
        <v>289</v>
      </c>
      <c r="B6" s="806">
        <f>'H21'!B6/'H21'!B$53*100</f>
        <v>36.35456990539955</v>
      </c>
      <c r="C6" s="806">
        <f>'H21'!C6/'H21'!C$53*100</f>
        <v>13.141257290899953</v>
      </c>
      <c r="D6" s="806">
        <f>'H21'!D6/'H21'!D$53*100</f>
        <v>8.969085593631194</v>
      </c>
      <c r="E6" s="806">
        <f>'H21'!E6/'H21'!E$53*100</f>
        <v>24.289229393057273</v>
      </c>
      <c r="F6" s="806">
        <f>'H21'!F6/'H21'!F$53*100</f>
        <v>13.075097900309181</v>
      </c>
      <c r="G6" s="806">
        <f>'H21'!G6/'H21'!G$53*100</f>
        <v>17.561886456945295</v>
      </c>
      <c r="H6" s="806">
        <f>'H21'!H6/'H21'!H$53*100</f>
        <v>24.498181807997298</v>
      </c>
      <c r="I6" s="806">
        <f>'H21'!I6/'H21'!I$53*100</f>
        <v>24.75659384448933</v>
      </c>
      <c r="J6" s="806">
        <f>'H21'!J6/'H21'!J$53*100</f>
        <v>13.827886249519736</v>
      </c>
      <c r="K6" s="806">
        <f>'H21'!K6/'H21'!K$53*100</f>
        <v>31.232678184642133</v>
      </c>
      <c r="L6" s="806">
        <f>'H21'!L6/'H21'!L$53*100</f>
        <v>17.452727911148962</v>
      </c>
      <c r="M6" s="806">
        <f>'H21'!M6/'H21'!M$53*100</f>
        <v>10.636712439666885</v>
      </c>
      <c r="N6" s="806">
        <f>'H21'!N6/'H21'!N$53*100</f>
        <v>18.92057551683079</v>
      </c>
      <c r="O6" s="806">
        <f>'H21'!O6/'H21'!O$53*100</f>
        <v>24.613286867901326</v>
      </c>
      <c r="P6" s="806">
        <f>'H21'!P6/'H21'!P$53*100</f>
        <v>24.08198266819895</v>
      </c>
      <c r="Q6" s="806">
        <f>'H21'!Q6/'H21'!Q$53*100</f>
        <v>19.111572614448193</v>
      </c>
      <c r="R6" s="806">
        <f>'H21'!R6/'H21'!R$53*100</f>
        <v>17.277586387836887</v>
      </c>
      <c r="S6" s="806">
        <f>'H21'!S6/'H21'!S$53*100</f>
        <v>8.692133162728418</v>
      </c>
      <c r="T6" s="806">
        <f>'H21'!T6/'H21'!T$53*100</f>
        <v>17.03484415666166</v>
      </c>
      <c r="U6" s="806">
        <f>'H21'!U6/'H21'!U$53*100</f>
        <v>9.755982390847471</v>
      </c>
      <c r="V6" s="806">
        <f>'H21'!V6/'H21'!V$53*100</f>
        <v>29.69228309219844</v>
      </c>
      <c r="W6" s="808">
        <f>'H21'!W6/'H21'!W$53*100</f>
        <v>21.87499258047907</v>
      </c>
    </row>
    <row r="7" spans="1:23" s="46" customFormat="1" ht="12" customHeight="1">
      <c r="A7" s="148" t="s">
        <v>290</v>
      </c>
      <c r="B7" s="809">
        <f>'H21'!B7/'H21'!B$53*100</f>
        <v>10.499060717545591</v>
      </c>
      <c r="C7" s="809">
        <f>'H21'!C7/'H21'!C$53*100</f>
        <v>1.5612710880599063</v>
      </c>
      <c r="D7" s="809">
        <f>'H21'!D7/'H21'!D$53*100</f>
        <v>1.0630412805521605</v>
      </c>
      <c r="E7" s="809">
        <f>'H21'!E7/'H21'!E$53*100</f>
        <v>4.1425167119805835</v>
      </c>
      <c r="F7" s="809">
        <f>'H21'!F7/'H21'!F$53*100</f>
        <v>2.0490025441824598</v>
      </c>
      <c r="G7" s="809">
        <f>'H21'!G7/'H21'!G$53*100</f>
        <v>2.6823048476454923</v>
      </c>
      <c r="H7" s="809">
        <f>'H21'!H7/'H21'!H$53*100</f>
        <v>2.719326468530621</v>
      </c>
      <c r="I7" s="809">
        <f>'H21'!I7/'H21'!I$53*100</f>
        <v>4.201783999430464</v>
      </c>
      <c r="J7" s="809">
        <f>'H21'!J7/'H21'!J$53*100</f>
        <v>3.3708247007326047</v>
      </c>
      <c r="K7" s="809">
        <f>'H21'!K7/'H21'!K$53*100</f>
        <v>3.759120333088368</v>
      </c>
      <c r="L7" s="809">
        <f>'H21'!L7/'H21'!L$53*100</f>
        <v>2.2335230468738634</v>
      </c>
      <c r="M7" s="809">
        <f>'H21'!M7/'H21'!M$53*100</f>
        <v>0.9927735478927416</v>
      </c>
      <c r="N7" s="809">
        <f>'H21'!N7/'H21'!N$53*100</f>
        <v>3.6775127564252585</v>
      </c>
      <c r="O7" s="809">
        <f>'H21'!O7/'H21'!O$53*100</f>
        <v>2.6544426837484045</v>
      </c>
      <c r="P7" s="809">
        <f>'H21'!P7/'H21'!P$53*100</f>
        <v>1.8797288391539202</v>
      </c>
      <c r="Q7" s="809">
        <f>'H21'!Q7/'H21'!Q$53*100</f>
        <v>1.811052807523731</v>
      </c>
      <c r="R7" s="809">
        <f>'H21'!R7/'H21'!R$53*100</f>
        <v>2.1732600204778985</v>
      </c>
      <c r="S7" s="809">
        <f>'H21'!S7/'H21'!S$53*100</f>
        <v>1.1683275011555665</v>
      </c>
      <c r="T7" s="809">
        <f>'H21'!T7/'H21'!T$53*100</f>
        <v>1.860709730256845</v>
      </c>
      <c r="U7" s="809">
        <f>'H21'!U7/'H21'!U$53*100</f>
        <v>1.02475169177326</v>
      </c>
      <c r="V7" s="809">
        <f>'H21'!V7/'H21'!V$53*100</f>
        <v>4.2122039663384445</v>
      </c>
      <c r="W7" s="811">
        <f>'H21'!W7/'H21'!W$53*100</f>
        <v>2.111602019622872</v>
      </c>
    </row>
    <row r="8" spans="1:23" s="46" customFormat="1" ht="12" customHeight="1">
      <c r="A8" s="148" t="s">
        <v>292</v>
      </c>
      <c r="B8" s="809">
        <f>'H21'!B8/'H21'!B$53*100</f>
        <v>0.6010922152548789</v>
      </c>
      <c r="C8" s="809">
        <f>'H21'!C8/'H21'!C$53*100</f>
        <v>0.10339205223401206</v>
      </c>
      <c r="D8" s="809">
        <f>'H21'!D8/'H21'!D$53*100</f>
        <v>0.045272973765362344</v>
      </c>
      <c r="E8" s="809">
        <f>'H21'!E8/'H21'!E$53*100</f>
        <v>0.1767251773891895</v>
      </c>
      <c r="F8" s="809">
        <f>'H21'!F8/'H21'!F$53*100</f>
        <v>0.16942800785006726</v>
      </c>
      <c r="G8" s="809">
        <f>'H21'!G8/'H21'!G$53*100</f>
        <v>0.13977307682468368</v>
      </c>
      <c r="H8" s="809">
        <f>'H21'!H8/'H21'!H$53*100</f>
        <v>0.09560627785791488</v>
      </c>
      <c r="I8" s="809">
        <f>'H21'!I8/'H21'!I$53*100</f>
        <v>0.890674418082059</v>
      </c>
      <c r="J8" s="809">
        <f>'H21'!J8/'H21'!J$53*100</f>
        <v>0.06595249969566692</v>
      </c>
      <c r="K8" s="809">
        <f>'H21'!K8/'H21'!K$53*100</f>
        <v>0.28616034619791475</v>
      </c>
      <c r="L8" s="809">
        <f>'H21'!L8/'H21'!L$53*100</f>
        <v>0.10770561809597924</v>
      </c>
      <c r="M8" s="809">
        <f>'H21'!M8/'H21'!M$53*100</f>
        <v>0.06263461009156401</v>
      </c>
      <c r="N8" s="809">
        <f>'H21'!N8/'H21'!N$53*100</f>
        <v>0.1070635739985489</v>
      </c>
      <c r="O8" s="809">
        <f>'H21'!O8/'H21'!O$53*100</f>
        <v>0.16021556979366103</v>
      </c>
      <c r="P8" s="809">
        <f>'H21'!P8/'H21'!P$53*100</f>
        <v>0.07493959899605447</v>
      </c>
      <c r="Q8" s="809">
        <f>'H21'!Q8/'H21'!Q$53*100</f>
        <v>0.08568492629167336</v>
      </c>
      <c r="R8" s="809">
        <f>'H21'!R8/'H21'!R$53*100</f>
        <v>0.12384160463963703</v>
      </c>
      <c r="S8" s="809">
        <f>'H21'!S8/'H21'!S$53*100</f>
        <v>0.08129047614150114</v>
      </c>
      <c r="T8" s="809">
        <f>'H21'!T8/'H21'!T$53*100</f>
        <v>0.06299419544433955</v>
      </c>
      <c r="U8" s="809">
        <f>'H21'!U8/'H21'!U$53*100</f>
        <v>0.03566272107828833</v>
      </c>
      <c r="V8" s="809">
        <f>'H21'!V8/'H21'!V$53*100</f>
        <v>0.4526869080511896</v>
      </c>
      <c r="W8" s="811">
        <f>'H21'!W8/'H21'!W$53*100</f>
        <v>0.13986279664836526</v>
      </c>
    </row>
    <row r="9" spans="1:23" s="46" customFormat="1" ht="12" customHeight="1">
      <c r="A9" s="148" t="s">
        <v>293</v>
      </c>
      <c r="B9" s="809">
        <f>'H21'!B9/'H21'!B$53*100</f>
        <v>7.093599435606461</v>
      </c>
      <c r="C9" s="809">
        <f>'H21'!C9/'H21'!C$53*100</f>
        <v>1.4401751193331742</v>
      </c>
      <c r="D9" s="809">
        <f>'H21'!D9/'H21'!D$53*100</f>
        <v>1.8213979827530573</v>
      </c>
      <c r="E9" s="809">
        <f>'H21'!E9/'H21'!E$53*100</f>
        <v>5.552530590951974</v>
      </c>
      <c r="F9" s="809">
        <f>'H21'!F9/'H21'!F$53*100</f>
        <v>1.783016834760443</v>
      </c>
      <c r="G9" s="809">
        <f>'H21'!G9/'H21'!G$53*100</f>
        <v>2.368589190765337</v>
      </c>
      <c r="H9" s="809">
        <f>'H21'!H9/'H21'!H$53*100</f>
        <v>5.969433134029321</v>
      </c>
      <c r="I9" s="809">
        <f>'H21'!I9/'H21'!I$53*100</f>
        <v>3.0008836186451955</v>
      </c>
      <c r="J9" s="809">
        <f>'H21'!J9/'H21'!J$53*100</f>
        <v>2.081777888257567</v>
      </c>
      <c r="K9" s="809">
        <f>'H21'!K9/'H21'!K$53*100</f>
        <v>2.125792927782172</v>
      </c>
      <c r="L9" s="809">
        <f>'H21'!L9/'H21'!L$53*100</f>
        <v>2.063056362457708</v>
      </c>
      <c r="M9" s="809">
        <f>'H21'!M9/'H21'!M$53*100</f>
        <v>1.9103581589384104</v>
      </c>
      <c r="N9" s="809">
        <f>'H21'!N9/'H21'!N$53*100</f>
        <v>4.772871345997548</v>
      </c>
      <c r="O9" s="809">
        <f>'H21'!O9/'H21'!O$53*100</f>
        <v>2.0576045281627033</v>
      </c>
      <c r="P9" s="809">
        <f>'H21'!P9/'H21'!P$53*100</f>
        <v>5.3019300575249035</v>
      </c>
      <c r="Q9" s="809">
        <f>'H21'!Q9/'H21'!Q$53*100</f>
        <v>3.6729028447157863</v>
      </c>
      <c r="R9" s="809">
        <f>'H21'!R9/'H21'!R$53*100</f>
        <v>2.751911274619016</v>
      </c>
      <c r="S9" s="809">
        <f>'H21'!S9/'H21'!S$53*100</f>
        <v>1.0331247647065867</v>
      </c>
      <c r="T9" s="809">
        <f>'H21'!T9/'H21'!T$53*100</f>
        <v>3.452598985153342</v>
      </c>
      <c r="U9" s="809">
        <f>'H21'!U9/'H21'!U$53*100</f>
        <v>1.7842101808699544</v>
      </c>
      <c r="V9" s="809">
        <f>'H21'!V9/'H21'!V$53*100</f>
        <v>2.411361034670829</v>
      </c>
      <c r="W9" s="811">
        <f>'H21'!W9/'H21'!W$53*100</f>
        <v>3.1519705099326307</v>
      </c>
    </row>
    <row r="10" spans="1:23" s="46" customFormat="1" ht="12" customHeight="1">
      <c r="A10" s="148" t="s">
        <v>353</v>
      </c>
      <c r="B10" s="809">
        <f>'H21'!B10/'H21'!B$53*100</f>
        <v>0.07252012177410137</v>
      </c>
      <c r="C10" s="809">
        <f>'H21'!C10/'H21'!C$53*100</f>
        <v>0.006143992791160296</v>
      </c>
      <c r="D10" s="809">
        <f>'H21'!D10/'H21'!D$53*100</f>
        <v>0.00908321184621977</v>
      </c>
      <c r="E10" s="809">
        <f>'H21'!E10/'H21'!E$53*100</f>
        <v>0.031157362418154443</v>
      </c>
      <c r="F10" s="809">
        <f>'H21'!F10/'H21'!F$53*100</f>
        <v>0.006986766673680794</v>
      </c>
      <c r="G10" s="809">
        <f>'H21'!G10/'H21'!G$53*100</f>
        <v>0.013887866761357774</v>
      </c>
      <c r="H10" s="809">
        <f>'H21'!H10/'H21'!H$53*100</f>
        <v>0.01077239636234848</v>
      </c>
      <c r="I10" s="809">
        <f>'H21'!I10/'H21'!I$53*100</f>
        <v>0.00855322700786474</v>
      </c>
      <c r="J10" s="809">
        <f>'H21'!J10/'H21'!J$53*100</f>
        <v>0.04210132976911683</v>
      </c>
      <c r="K10" s="809">
        <f>'H21'!K10/'H21'!K$53*100</f>
        <v>0.06105630845117375</v>
      </c>
      <c r="L10" s="809">
        <f>'H21'!L10/'H21'!L$53*100</f>
        <v>0.019674073159740138</v>
      </c>
      <c r="M10" s="809">
        <f>'H21'!M10/'H21'!M$53*100</f>
        <v>0.013824003141314349</v>
      </c>
      <c r="N10" s="809">
        <f>'H21'!N10/'H21'!N$53*100</f>
        <v>0.02088716255476196</v>
      </c>
      <c r="O10" s="809">
        <f>'H21'!O10/'H21'!O$53*100</f>
        <v>0.00895211450107584</v>
      </c>
      <c r="P10" s="809">
        <f>'H21'!P10/'H21'!P$53*100</f>
        <v>0.01194860616445882</v>
      </c>
      <c r="Q10" s="809">
        <f>'H21'!Q10/'H21'!Q$53*100</f>
        <v>0.015115506717751605</v>
      </c>
      <c r="R10" s="809">
        <f>'H21'!R10/'H21'!R$53*100</f>
        <v>0.009767829881149638</v>
      </c>
      <c r="S10" s="809">
        <f>'H21'!S10/'H21'!S$53*100</f>
        <v>0.00783711092502621</v>
      </c>
      <c r="T10" s="809">
        <f>'H21'!T10/'H21'!T$53*100</f>
        <v>0.02217701518789169</v>
      </c>
      <c r="U10" s="809">
        <f>'H21'!U10/'H21'!U$53*100</f>
        <v>0.0024587324920874063</v>
      </c>
      <c r="V10" s="809">
        <f>'H21'!V10/'H21'!V$53*100</f>
        <v>0.05095341223863254</v>
      </c>
      <c r="W10" s="811">
        <f>'H21'!W10/'H21'!W$53*100</f>
        <v>0.034162095522366175</v>
      </c>
    </row>
    <row r="11" spans="1:23" s="46" customFormat="1" ht="12" customHeight="1">
      <c r="A11" s="148" t="s">
        <v>354</v>
      </c>
      <c r="B11" s="809">
        <f>'H21'!B11/'H21'!B$53*100</f>
        <v>0.028926844482088744</v>
      </c>
      <c r="C11" s="809">
        <f>'H21'!C11/'H21'!C$53*100</f>
        <v>0.0017294828344572419</v>
      </c>
      <c r="D11" s="809">
        <f>'H21'!D11/'H21'!D$53*100</f>
        <v>0.00047096297433056237</v>
      </c>
      <c r="E11" s="809">
        <f>'H21'!E11/'H21'!E$53*100</f>
        <v>0.0007910472638589665</v>
      </c>
      <c r="F11" s="809">
        <f>'H21'!F11/'H21'!F$53*100</f>
        <v>0.0012019986252199783</v>
      </c>
      <c r="G11" s="809">
        <f>'H21'!G11/'H21'!G$53*100</f>
        <v>0.002126947762861396</v>
      </c>
      <c r="H11" s="809">
        <f>'H21'!H11/'H21'!H$53*100</f>
        <v>0.0011033600682754732</v>
      </c>
      <c r="I11" s="809">
        <f>'H21'!I11/'H21'!I$53*100</f>
        <v>0.0013456307898213732</v>
      </c>
      <c r="J11" s="809">
        <f>'H21'!J11/'H21'!J$53*100</f>
        <v>5.423952732980892E-05</v>
      </c>
      <c r="K11" s="809">
        <f>'H21'!K11/'H21'!K$53*100</f>
        <v>0.028915931435933455</v>
      </c>
      <c r="L11" s="809">
        <f>'H21'!L11/'H21'!L$53*100</f>
        <v>0.0031184703002787436</v>
      </c>
      <c r="M11" s="809">
        <f>'H21'!M11/'H21'!M$53*100</f>
        <v>0.0005152270764688622</v>
      </c>
      <c r="N11" s="809">
        <f>'H21'!N11/'H21'!N$53*100</f>
        <v>0.004513262501813057</v>
      </c>
      <c r="O11" s="809">
        <f>'H21'!O11/'H21'!O$53*100</f>
        <v>0.001271189169168093</v>
      </c>
      <c r="P11" s="809">
        <f>'H21'!P11/'H21'!P$53*100</f>
        <v>0.004449445934111919</v>
      </c>
      <c r="Q11" s="809">
        <f>'H21'!Q11/'H21'!Q$53*100</f>
        <v>0.0031883399795054213</v>
      </c>
      <c r="R11" s="809">
        <f>'H21'!R11/'H21'!R$53*100</f>
        <v>0.002432573539839217</v>
      </c>
      <c r="S11" s="809">
        <f>'H21'!S11/'H21'!S$53*100</f>
        <v>0.0010602416573584693</v>
      </c>
      <c r="T11" s="809">
        <f>'H21'!T11/'H21'!T$53*100</f>
        <v>0.003608886245312778</v>
      </c>
      <c r="U11" s="809">
        <f>'H21'!U11/'H21'!U$53*100</f>
        <v>0.003266018875784034</v>
      </c>
      <c r="V11" s="809">
        <f>'H21'!V11/'H21'!V$53*100</f>
        <v>0.012701293823177043</v>
      </c>
      <c r="W11" s="811">
        <f>'H21'!W11/'H21'!W$53*100</f>
        <v>0.007751390667663078</v>
      </c>
    </row>
    <row r="12" spans="1:23" s="46" customFormat="1" ht="12" customHeight="1">
      <c r="A12" s="148" t="s">
        <v>355</v>
      </c>
      <c r="B12" s="809">
        <f>'H21'!B12/'H21'!B$53*100</f>
        <v>0.033022180207299044</v>
      </c>
      <c r="C12" s="809">
        <f>'H21'!C12/'H21'!C$53*100</f>
        <v>0.006744295770898721</v>
      </c>
      <c r="D12" s="809">
        <f>'H21'!D12/'H21'!D$53*100</f>
        <v>0.00842006465824506</v>
      </c>
      <c r="E12" s="809">
        <f>'H21'!E12/'H21'!E$53*100</f>
        <v>0.0052418583619624265</v>
      </c>
      <c r="F12" s="809">
        <f>'H21'!F12/'H21'!F$53*100</f>
        <v>0.0011906604786393036</v>
      </c>
      <c r="G12" s="809">
        <f>'H21'!G12/'H21'!G$53*100</f>
        <v>0.00851396873798373</v>
      </c>
      <c r="H12" s="809">
        <f>'H21'!H12/'H21'!H$53*100</f>
        <v>0.007422341447263527</v>
      </c>
      <c r="I12" s="809">
        <f>'H21'!I12/'H21'!I$53*100</f>
        <v>0.0026807531112951746</v>
      </c>
      <c r="J12" s="809">
        <f>'H21'!J12/'H21'!J$53*100</f>
        <v>0.0033327013965799195</v>
      </c>
      <c r="K12" s="809">
        <f>'H21'!K12/'H21'!K$53*100</f>
        <v>0.03540500586842952</v>
      </c>
      <c r="L12" s="809">
        <f>'H21'!L12/'H21'!L$53*100</f>
        <v>0.011335373932930328</v>
      </c>
      <c r="M12" s="809">
        <f>'H21'!M12/'H21'!M$53*100</f>
        <v>0.0018568902058953636</v>
      </c>
      <c r="N12" s="809">
        <f>'H21'!N12/'H21'!N$53*100</f>
        <v>0.007662132863489059</v>
      </c>
      <c r="O12" s="809">
        <f>'H21'!O12/'H21'!O$53*100</f>
        <v>0.07561759288987824</v>
      </c>
      <c r="P12" s="809">
        <f>'H21'!P12/'H21'!P$53*100</f>
        <v>0.00881133249472568</v>
      </c>
      <c r="Q12" s="809">
        <f>'H21'!Q12/'H21'!Q$53*100</f>
        <v>0.002990331585675576</v>
      </c>
      <c r="R12" s="809">
        <f>'H21'!R12/'H21'!R$53*100</f>
        <v>0.00598984013973286</v>
      </c>
      <c r="S12" s="809">
        <f>'H21'!S12/'H21'!S$53*100</f>
        <v>0.0037055150218162254</v>
      </c>
      <c r="T12" s="809">
        <f>'H21'!T12/'H21'!T$53*100</f>
        <v>0.005363958281215907</v>
      </c>
      <c r="U12" s="809">
        <f>'H21'!U12/'H21'!U$53*100</f>
        <v>0.0038628932566530873</v>
      </c>
      <c r="V12" s="809">
        <f>'H21'!V12/'H21'!V$53*100</f>
        <v>0.04776655039291026</v>
      </c>
      <c r="W12" s="811">
        <f>'H21'!W12/'H21'!W$53*100</f>
        <v>0.011127373642872735</v>
      </c>
    </row>
    <row r="13" spans="1:23" s="46" customFormat="1" ht="12" customHeight="1">
      <c r="A13" s="148" t="s">
        <v>294</v>
      </c>
      <c r="B13" s="809">
        <f>'H21'!B13/'H21'!B$53*100</f>
        <v>0.7725127691935745</v>
      </c>
      <c r="C13" s="809">
        <f>'H21'!C13/'H21'!C$53*100</f>
        <v>0.09061100968037093</v>
      </c>
      <c r="D13" s="809">
        <f>'H21'!D13/'H21'!D$53*100</f>
        <v>0.08273479376639627</v>
      </c>
      <c r="E13" s="809">
        <f>'H21'!E13/'H21'!E$53*100</f>
        <v>0.191753000484434</v>
      </c>
      <c r="F13" s="809">
        <f>'H21'!F13/'H21'!F$53*100</f>
        <v>0.09722662426356983</v>
      </c>
      <c r="G13" s="809">
        <f>'H21'!G13/'H21'!G$53*100</f>
        <v>0.1060367714806553</v>
      </c>
      <c r="H13" s="809">
        <f>'H21'!H13/'H21'!H$53*100</f>
        <v>0.23575855364657428</v>
      </c>
      <c r="I13" s="809">
        <f>'H21'!I13/'H21'!I$53*100</f>
        <v>0.21999499895939584</v>
      </c>
      <c r="J13" s="809">
        <f>'H21'!J13/'H21'!J$53*100</f>
        <v>0.20280873255190487</v>
      </c>
      <c r="K13" s="809">
        <f>'H21'!K13/'H21'!K$53*100</f>
        <v>0.33922092554967337</v>
      </c>
      <c r="L13" s="809">
        <f>'H21'!L13/'H21'!L$53*100</f>
        <v>0.14955971535391477</v>
      </c>
      <c r="M13" s="809">
        <f>'H21'!M13/'H21'!M$53*100</f>
        <v>0.02810077164423153</v>
      </c>
      <c r="N13" s="809">
        <f>'H21'!N13/'H21'!N$53*100</f>
        <v>0.14078585230558588</v>
      </c>
      <c r="O13" s="809">
        <f>'H21'!O13/'H21'!O$53*100</f>
        <v>0.1273306339761361</v>
      </c>
      <c r="P13" s="809">
        <f>'H21'!P13/'H21'!P$53*100</f>
        <v>0.0994287318848252</v>
      </c>
      <c r="Q13" s="809">
        <f>'H21'!Q13/'H21'!Q$53*100</f>
        <v>0.1792799388149449</v>
      </c>
      <c r="R13" s="809">
        <f>'H21'!R13/'H21'!R$53*100</f>
        <v>0.08204334463709799</v>
      </c>
      <c r="S13" s="809">
        <f>'H21'!S13/'H21'!S$53*100</f>
        <v>0.055272516367572286</v>
      </c>
      <c r="T13" s="809">
        <f>'H21'!T13/'H21'!T$53*100</f>
        <v>0.13834741502871886</v>
      </c>
      <c r="U13" s="809">
        <f>'H21'!U13/'H21'!U$53*100</f>
        <v>0.04234083304106407</v>
      </c>
      <c r="V13" s="809">
        <f>'H21'!V13/'H21'!V$53*100</f>
        <v>0.32828972399916173</v>
      </c>
      <c r="W13" s="811">
        <f>'H21'!W13/'H21'!W$53*100</f>
        <v>0.19534055804242006</v>
      </c>
    </row>
    <row r="14" spans="1:23" s="46" customFormat="1" ht="12" customHeight="1">
      <c r="A14" s="148" t="s">
        <v>295</v>
      </c>
      <c r="B14" s="809">
        <f>'H21'!B14/'H21'!B$53*100</f>
        <v>1.048386342657174</v>
      </c>
      <c r="C14" s="809">
        <f>'H21'!C14/'H21'!C$53*100</f>
        <v>2.6782075443924227</v>
      </c>
      <c r="D14" s="809">
        <f>'H21'!D14/'H21'!D$53*100</f>
        <v>0.6391806722611314</v>
      </c>
      <c r="E14" s="809">
        <f>'H21'!E14/'H21'!E$53*100</f>
        <v>0.5179494503886795</v>
      </c>
      <c r="F14" s="809">
        <f>'H21'!F14/'H21'!F$53*100</f>
        <v>1.1872831319804964</v>
      </c>
      <c r="G14" s="809">
        <f>'H21'!G14/'H21'!G$53*100</f>
        <v>1.4332456147263093</v>
      </c>
      <c r="H14" s="809">
        <f>'H21'!H14/'H21'!H$53*100</f>
        <v>0.5043213942146062</v>
      </c>
      <c r="I14" s="809">
        <f>'H21'!I14/'H21'!I$53*100</f>
        <v>0.35413459929693614</v>
      </c>
      <c r="J14" s="809">
        <f>'H21'!J14/'H21'!J$53*100</f>
        <v>0.6268861140239718</v>
      </c>
      <c r="K14" s="809">
        <f>'H21'!K14/'H21'!K$53*100</f>
        <v>3.459190591765732</v>
      </c>
      <c r="L14" s="809">
        <f>'H21'!L14/'H21'!L$53*100</f>
        <v>2.7908528183255674</v>
      </c>
      <c r="M14" s="809">
        <f>'H21'!M14/'H21'!M$53*100</f>
        <v>1.3882306873737915</v>
      </c>
      <c r="N14" s="809">
        <f>'H21'!N14/'H21'!N$53*100</f>
        <v>0.36370489757097</v>
      </c>
      <c r="O14" s="809">
        <f>'H21'!O14/'H21'!O$53*100</f>
        <v>3.9764783597316047</v>
      </c>
      <c r="P14" s="809">
        <f>'H21'!P14/'H21'!P$53*100</f>
        <v>0.4593795652451228</v>
      </c>
      <c r="Q14" s="809">
        <f>'H21'!Q14/'H21'!Q$53*100</f>
        <v>0.8720302880091955</v>
      </c>
      <c r="R14" s="809">
        <f>'H21'!R14/'H21'!R$53*100</f>
        <v>0.740389398844962</v>
      </c>
      <c r="S14" s="809">
        <f>'H21'!S14/'H21'!S$53*100</f>
        <v>0.8054445720336291</v>
      </c>
      <c r="T14" s="809">
        <f>'H21'!T14/'H21'!T$53*100</f>
        <v>0.6972197551259152</v>
      </c>
      <c r="U14" s="809">
        <f>'H21'!U14/'H21'!U$53*100</f>
        <v>1.272305060451093</v>
      </c>
      <c r="V14" s="809">
        <f>'H21'!V14/'H21'!V$53*100</f>
        <v>1.3303417115159897</v>
      </c>
      <c r="W14" s="811">
        <f>'H21'!W14/'H21'!W$53*100</f>
        <v>1.028706861383001</v>
      </c>
    </row>
    <row r="15" spans="1:23" s="46" customFormat="1" ht="12" customHeight="1">
      <c r="A15" s="148" t="s">
        <v>356</v>
      </c>
      <c r="B15" s="809">
        <f>'H21'!B15/'H21'!B$53*100</f>
        <v>0.03463934511603759</v>
      </c>
      <c r="C15" s="809">
        <f>'H21'!C15/'H21'!C$53*100</f>
        <v>0.007640743025630007</v>
      </c>
      <c r="D15" s="809">
        <f>'H21'!D15/'H21'!D$53*100</f>
        <v>0.0031969623712754056</v>
      </c>
      <c r="E15" s="809">
        <f>'H21'!E15/'H21'!E$53*100</f>
        <v>0.005222716748149</v>
      </c>
      <c r="F15" s="809">
        <f>'H21'!F15/'H21'!F$53*100</f>
        <v>0.003110199370969995</v>
      </c>
      <c r="G15" s="809">
        <f>'H21'!G15/'H21'!G$53*100</f>
        <v>0.004454949318433548</v>
      </c>
      <c r="H15" s="809">
        <f>'H21'!H15/'H21'!H$53*100</f>
        <v>0.006623546370341849</v>
      </c>
      <c r="I15" s="809">
        <f>'H21'!I15/'H21'!I$53*100</f>
        <v>0.004369322248012847</v>
      </c>
      <c r="J15" s="809">
        <f>'H21'!J15/'H21'!J$53*100</f>
        <v>0.003833280474160233</v>
      </c>
      <c r="K15" s="809">
        <f>'H21'!K15/'H21'!K$53*100</f>
        <v>0.020921952094654604</v>
      </c>
      <c r="L15" s="809">
        <f>'H21'!L15/'H21'!L$53*100</f>
        <v>0.004951286682424009</v>
      </c>
      <c r="M15" s="809">
        <f>'H21'!M15/'H21'!M$53*100</f>
        <v>0.0020119280627712136</v>
      </c>
      <c r="N15" s="809">
        <f>'H21'!N15/'H21'!N$53*100</f>
        <v>0.0033608598043241462</v>
      </c>
      <c r="O15" s="809">
        <f>'H21'!O15/'H21'!O$53*100</f>
        <v>0.0031211396957172973</v>
      </c>
      <c r="P15" s="809">
        <f>'H21'!P15/'H21'!P$53*100</f>
        <v>0.00539330301537507</v>
      </c>
      <c r="Q15" s="809">
        <f>'H21'!Q15/'H21'!Q$53*100</f>
        <v>0.005680523380587218</v>
      </c>
      <c r="R15" s="809">
        <f>'H21'!R15/'H21'!R$53*100</f>
        <v>0.00558754585092954</v>
      </c>
      <c r="S15" s="809">
        <f>'H21'!S15/'H21'!S$53*100</f>
        <v>0.0017579330834100722</v>
      </c>
      <c r="T15" s="809">
        <f>'H21'!T15/'H21'!T$53*100</f>
        <v>0.006755581513868908</v>
      </c>
      <c r="U15" s="809">
        <f>'H21'!U15/'H21'!U$53*100</f>
        <v>0.0016366531197863734</v>
      </c>
      <c r="V15" s="809">
        <f>'H21'!V15/'H21'!V$53*100</f>
        <v>0.03615717143063982</v>
      </c>
      <c r="W15" s="811">
        <f>'H21'!W15/'H21'!W$53*100</f>
        <v>0.021367277237344738</v>
      </c>
    </row>
    <row r="16" spans="1:23" s="46" customFormat="1" ht="12" customHeight="1">
      <c r="A16" s="148" t="s">
        <v>296</v>
      </c>
      <c r="B16" s="809">
        <f>'H21'!B16/'H21'!B$53*100</f>
        <v>0.1818887511037976</v>
      </c>
      <c r="C16" s="809">
        <f>'H21'!C16/'H21'!C$53*100</f>
        <v>0.06653696693315125</v>
      </c>
      <c r="D16" s="809">
        <f>'H21'!D16/'H21'!D$53*100</f>
        <v>0.014748608662517971</v>
      </c>
      <c r="E16" s="809">
        <f>'H21'!E16/'H21'!E$53*100</f>
        <v>0.03972471324431212</v>
      </c>
      <c r="F16" s="809">
        <f>'H21'!F16/'H21'!F$53*100</f>
        <v>0.03479261626734437</v>
      </c>
      <c r="G16" s="809">
        <f>'H21'!G16/'H21'!G$53*100</f>
        <v>0.04927327843521476</v>
      </c>
      <c r="H16" s="809">
        <f>'H21'!H16/'H21'!H$53*100</f>
        <v>0.06815881550047691</v>
      </c>
      <c r="I16" s="809">
        <f>'H21'!I16/'H21'!I$53*100</f>
        <v>0.04191042530510307</v>
      </c>
      <c r="J16" s="809">
        <f>'H21'!J16/'H21'!J$53*100</f>
        <v>0.04604311791008493</v>
      </c>
      <c r="K16" s="809">
        <f>'H21'!K16/'H21'!K$53*100</f>
        <v>0.2153587203933775</v>
      </c>
      <c r="L16" s="809">
        <f>'H21'!L16/'H21'!L$53*100</f>
        <v>0.059319903102423355</v>
      </c>
      <c r="M16" s="809">
        <f>'H21'!M16/'H21'!M$53*100</f>
        <v>0.024241202769579927</v>
      </c>
      <c r="N16" s="809">
        <f>'H21'!N16/'H21'!N$53*100</f>
        <v>0.046248868468323094</v>
      </c>
      <c r="O16" s="809">
        <f>'H21'!O16/'H21'!O$53*100</f>
        <v>0.030049186870373217</v>
      </c>
      <c r="P16" s="809">
        <f>'H21'!P16/'H21'!P$53*100</f>
        <v>0.04019867329840137</v>
      </c>
      <c r="Q16" s="809">
        <f>'H21'!Q16/'H21'!Q$53*100</f>
        <v>0.06199978247077558</v>
      </c>
      <c r="R16" s="809">
        <f>'H21'!R16/'H21'!R$53*100</f>
        <v>0.08573312804875008</v>
      </c>
      <c r="S16" s="809">
        <f>'H21'!S16/'H21'!S$53*100</f>
        <v>0.04856056446766518</v>
      </c>
      <c r="T16" s="809">
        <f>'H21'!T16/'H21'!T$53*100</f>
        <v>0.04039959127028651</v>
      </c>
      <c r="U16" s="809">
        <f>'H21'!U16/'H21'!U$53*100</f>
        <v>0.026577684882914215</v>
      </c>
      <c r="V16" s="809">
        <f>'H21'!V16/'H21'!V$53*100</f>
        <v>0.318366734418269</v>
      </c>
      <c r="W16" s="811">
        <f>'H21'!W16/'H21'!W$53*100</f>
        <v>0.10761441368388323</v>
      </c>
    </row>
    <row r="17" spans="1:23" s="46" customFormat="1" ht="12" customHeight="1">
      <c r="A17" s="148" t="s">
        <v>297</v>
      </c>
      <c r="B17" s="809">
        <f>'H21'!B17/'H21'!B$53*100</f>
        <v>0.1378957767314204</v>
      </c>
      <c r="C17" s="809">
        <f>'H21'!C17/'H21'!C$53*100</f>
        <v>0.0231598557158071</v>
      </c>
      <c r="D17" s="809">
        <f>'H21'!D17/'H21'!D$53*100</f>
        <v>0.008586517778859938</v>
      </c>
      <c r="E17" s="809">
        <f>'H21'!E17/'H21'!E$53*100</f>
        <v>0.01346244192133249</v>
      </c>
      <c r="F17" s="809">
        <f>'H21'!F17/'H21'!F$53*100</f>
        <v>0.024559764813681356</v>
      </c>
      <c r="G17" s="809">
        <f>'H21'!G17/'H21'!G$53*100</f>
        <v>0.02620209483398315</v>
      </c>
      <c r="H17" s="809">
        <f>'H21'!H17/'H21'!H$53*100</f>
        <v>0.012978165572164106</v>
      </c>
      <c r="I17" s="809">
        <f>'H21'!I17/'H21'!I$53*100</f>
        <v>0.012170792809208084</v>
      </c>
      <c r="J17" s="809">
        <f>'H21'!J17/'H21'!J$53*100</f>
        <v>0.007704835891717295</v>
      </c>
      <c r="K17" s="809">
        <f>'H21'!K17/'H21'!K$53*100</f>
        <v>0.24214995878345372</v>
      </c>
      <c r="L17" s="809">
        <f>'H21'!L17/'H21'!L$53*100</f>
        <v>0.03752792432066989</v>
      </c>
      <c r="M17" s="809">
        <f>'H21'!M17/'H21'!M$53*100</f>
        <v>0.016878356325009575</v>
      </c>
      <c r="N17" s="809">
        <f>'H21'!N17/'H21'!N$53*100</f>
        <v>0.016196011437895758</v>
      </c>
      <c r="O17" s="809">
        <f>'H21'!O17/'H21'!O$53*100</f>
        <v>0.04599254551725058</v>
      </c>
      <c r="P17" s="809">
        <f>'H21'!P17/'H21'!P$53*100</f>
        <v>0.021292910047980246</v>
      </c>
      <c r="Q17" s="809">
        <f>'H21'!Q17/'H21'!Q$53*100</f>
        <v>0.026101045406925615</v>
      </c>
      <c r="R17" s="809">
        <f>'H21'!R17/'H21'!R$53*100</f>
        <v>0.02153362259163598</v>
      </c>
      <c r="S17" s="809">
        <f>'H21'!S17/'H21'!S$53*100</f>
        <v>0.01976193736966454</v>
      </c>
      <c r="T17" s="809">
        <f>'H21'!T17/'H21'!T$53*100</f>
        <v>0.024294712030621363</v>
      </c>
      <c r="U17" s="809">
        <f>'H21'!U17/'H21'!U$53*100</f>
        <v>0.009356425169997424</v>
      </c>
      <c r="V17" s="809">
        <f>'H21'!V17/'H21'!V$53*100</f>
        <v>0.11312195841658769</v>
      </c>
      <c r="W17" s="811">
        <f>'H21'!W17/'H21'!W$53*100</f>
        <v>0.09004714678905754</v>
      </c>
    </row>
    <row r="18" spans="1:23" s="46" customFormat="1" ht="12" customHeight="1">
      <c r="A18" s="148" t="s">
        <v>298</v>
      </c>
      <c r="B18" s="809">
        <f>'H21'!B18/'H21'!B$53*100</f>
        <v>0.09316367752885553</v>
      </c>
      <c r="C18" s="809">
        <f>'H21'!C18/'H21'!C$53*100</f>
        <v>0.017618156207352857</v>
      </c>
      <c r="D18" s="809">
        <f>'H21'!D18/'H21'!D$53*100</f>
        <v>0.02664398175868599</v>
      </c>
      <c r="E18" s="809">
        <f>'H21'!E18/'H21'!E$53*100</f>
        <v>0.023113119852402404</v>
      </c>
      <c r="F18" s="809">
        <f>'H21'!F18/'H21'!F$53*100</f>
        <v>0.03138719875660353</v>
      </c>
      <c r="G18" s="809">
        <f>'H21'!G18/'H21'!G$53*100</f>
        <v>0.05459642053847733</v>
      </c>
      <c r="H18" s="809">
        <f>'H21'!H18/'H21'!H$53*100</f>
        <v>0.04286296751838582</v>
      </c>
      <c r="I18" s="809">
        <f>'H21'!I18/'H21'!I$53*100</f>
        <v>0.07105988526294395</v>
      </c>
      <c r="J18" s="809">
        <f>'H21'!J18/'H21'!J$53*100</f>
        <v>0.020982397892225977</v>
      </c>
      <c r="K18" s="809">
        <f>'H21'!K18/'H21'!K$53*100</f>
        <v>0.10482884647858147</v>
      </c>
      <c r="L18" s="809">
        <f>'H21'!L18/'H21'!L$53*100</f>
        <v>0.021673643905131806</v>
      </c>
      <c r="M18" s="809">
        <f>'H21'!M18/'H21'!M$53*100</f>
        <v>0.04189127435046065</v>
      </c>
      <c r="N18" s="809">
        <f>'H21'!N18/'H21'!N$53*100</f>
        <v>0.087099545971015</v>
      </c>
      <c r="O18" s="809">
        <f>'H21'!O18/'H21'!O$53*100</f>
        <v>0.026588161057141162</v>
      </c>
      <c r="P18" s="809">
        <f>'H21'!P18/'H21'!P$53*100</f>
        <v>0.14436948394137344</v>
      </c>
      <c r="Q18" s="809">
        <f>'H21'!Q18/'H21'!Q$53*100</f>
        <v>0.06457795619759205</v>
      </c>
      <c r="R18" s="809">
        <f>'H21'!R18/'H21'!R$53*100</f>
        <v>0.08749084590033959</v>
      </c>
      <c r="S18" s="809">
        <f>'H21'!S18/'H21'!S$53*100</f>
        <v>0.014512210000903079</v>
      </c>
      <c r="T18" s="809">
        <f>'H21'!T18/'H21'!T$53*100</f>
        <v>0.03115017055522899</v>
      </c>
      <c r="U18" s="809">
        <f>'H21'!U18/'H21'!U$53*100</f>
        <v>0.004178486723719104</v>
      </c>
      <c r="V18" s="809">
        <f>'H21'!V18/'H21'!V$53*100</f>
        <v>0.10125772380636983</v>
      </c>
      <c r="W18" s="811">
        <f>'H21'!W18/'H21'!W$53*100</f>
        <v>0.03611141733011292</v>
      </c>
    </row>
    <row r="19" spans="1:23" s="46" customFormat="1" ht="12" customHeight="1">
      <c r="A19" s="148" t="s">
        <v>299</v>
      </c>
      <c r="B19" s="809">
        <f>'H21'!B19/'H21'!B$53*100</f>
        <v>0.07389966230331647</v>
      </c>
      <c r="C19" s="809">
        <f>'H21'!C19/'H21'!C$53*100</f>
        <v>0.13793485614312692</v>
      </c>
      <c r="D19" s="809">
        <f>'H21'!D19/'H21'!D$53*100</f>
        <v>0.059248038573627156</v>
      </c>
      <c r="E19" s="809">
        <f>'H21'!E19/'H21'!E$53*100</f>
        <v>0.04984659839372319</v>
      </c>
      <c r="F19" s="809">
        <f>'H21'!F19/'H21'!F$53*100</f>
        <v>0.11813436545695356</v>
      </c>
      <c r="G19" s="809">
        <f>'H21'!G19/'H21'!G$53*100</f>
        <v>0.0931662628459473</v>
      </c>
      <c r="H19" s="809">
        <f>'H21'!H19/'H21'!H$53*100</f>
        <v>0.03303835594200419</v>
      </c>
      <c r="I19" s="809">
        <f>'H21'!I19/'H21'!I$53*100</f>
        <v>0.02324480342567398</v>
      </c>
      <c r="J19" s="809">
        <f>'H21'!J19/'H21'!J$53*100</f>
        <v>0.037796937065003616</v>
      </c>
      <c r="K19" s="809">
        <f>'H21'!K19/'H21'!K$53*100</f>
        <v>0.38516353742647075</v>
      </c>
      <c r="L19" s="809">
        <f>'H21'!L19/'H21'!L$53*100</f>
        <v>0.19193065876489923</v>
      </c>
      <c r="M19" s="809">
        <f>'H21'!M19/'H21'!M$53*100</f>
        <v>0.039995566643247556</v>
      </c>
      <c r="N19" s="809">
        <f>'H21'!N19/'H21'!N$53*100</f>
        <v>0.027826625144922304</v>
      </c>
      <c r="O19" s="809">
        <f>'H21'!O19/'H21'!O$53*100</f>
        <v>1.0841746235005054</v>
      </c>
      <c r="P19" s="809">
        <f>'H21'!P19/'H21'!P$53*100</f>
        <v>0.053002052530033435</v>
      </c>
      <c r="Q19" s="809">
        <f>'H21'!Q19/'H21'!Q$53*100</f>
        <v>0.14471196477506004</v>
      </c>
      <c r="R19" s="809">
        <f>'H21'!R19/'H21'!R$53*100</f>
        <v>0.11759209370805533</v>
      </c>
      <c r="S19" s="809">
        <f>'H21'!S19/'H21'!S$53*100</f>
        <v>0.11073162829787768</v>
      </c>
      <c r="T19" s="809">
        <f>'H21'!T19/'H21'!T$53*100</f>
        <v>0.09800511454228691</v>
      </c>
      <c r="U19" s="809">
        <f>'H21'!U19/'H21'!U$53*100</f>
        <v>0.1646953609430506</v>
      </c>
      <c r="V19" s="809">
        <f>'H21'!V19/'H21'!V$53*100</f>
        <v>0.2173254160581715</v>
      </c>
      <c r="W19" s="811">
        <f>'H21'!W19/'H21'!W$53*100</f>
        <v>0.12495021146579749</v>
      </c>
    </row>
    <row r="20" spans="1:23" s="46" customFormat="1" ht="12" customHeight="1">
      <c r="A20" s="148" t="s">
        <v>300</v>
      </c>
      <c r="B20" s="809">
        <f>'H21'!B20/'H21'!B$53*100</f>
        <v>0.019220852925095278</v>
      </c>
      <c r="C20" s="809">
        <f>'H21'!C20/'H21'!C$53*100</f>
        <v>0.007638191358652966</v>
      </c>
      <c r="D20" s="809">
        <f>'H21'!D20/'H21'!D$53*100</f>
        <v>0.0018471461140276149</v>
      </c>
      <c r="E20" s="809">
        <f>'H21'!E20/'H21'!E$53*100</f>
        <v>0.00719682955534141</v>
      </c>
      <c r="F20" s="809">
        <f>'H21'!F20/'H21'!F$53*100</f>
        <v>0.007818590157450312</v>
      </c>
      <c r="G20" s="809">
        <f>'H21'!G20/'H21'!G$53*100</f>
        <v>0.0075311264068606805</v>
      </c>
      <c r="H20" s="809">
        <f>'H21'!H20/'H21'!H$53*100</f>
        <v>0.007521007204484649</v>
      </c>
      <c r="I20" s="809">
        <f>'H21'!I20/'H21'!I$53*100</f>
        <v>0.003865887485788428</v>
      </c>
      <c r="J20" s="809">
        <f>'H21'!J20/'H21'!J$53*100</f>
        <v>0.0016963190223856365</v>
      </c>
      <c r="K20" s="809">
        <f>'H21'!K20/'H21'!K$53*100</f>
        <v>0.03601147053583981</v>
      </c>
      <c r="L20" s="809">
        <f>'H21'!L20/'H21'!L$53*100</f>
        <v>0.014463739616922298</v>
      </c>
      <c r="M20" s="809">
        <f>'H21'!M20/'H21'!M$53*100</f>
        <v>0.004793241834737594</v>
      </c>
      <c r="N20" s="809">
        <f>'H21'!N20/'H21'!N$53*100</f>
        <v>0.012020747018495313</v>
      </c>
      <c r="O20" s="809">
        <f>'H21'!O20/'H21'!O$53*100</f>
        <v>0.004356123299210866</v>
      </c>
      <c r="P20" s="809">
        <f>'H21'!P20/'H21'!P$53*100</f>
        <v>0.005656582114107996</v>
      </c>
      <c r="Q20" s="809">
        <f>'H21'!Q20/'H21'!Q$53*100</f>
        <v>0.013583132776034373</v>
      </c>
      <c r="R20" s="809">
        <f>'H21'!R20/'H21'!R$53*100</f>
        <v>0.016183731619662772</v>
      </c>
      <c r="S20" s="809">
        <f>'H21'!S20/'H21'!S$53*100</f>
        <v>0.0037246034620773785</v>
      </c>
      <c r="T20" s="809">
        <f>'H21'!T20/'H21'!T$53*100</f>
        <v>0.0022765115354587413</v>
      </c>
      <c r="U20" s="809">
        <f>'H21'!U20/'H21'!U$53*100</f>
        <v>0.007470620708872178</v>
      </c>
      <c r="V20" s="809">
        <f>'H21'!V20/'H21'!V$53*100</f>
        <v>0.022783593669925266</v>
      </c>
      <c r="W20" s="811">
        <f>'H21'!W20/'H21'!W$53*100</f>
        <v>0.008512005558642888</v>
      </c>
    </row>
    <row r="21" spans="1:23" s="46" customFormat="1" ht="12" customHeight="1">
      <c r="A21" s="148" t="s">
        <v>301</v>
      </c>
      <c r="B21" s="809">
        <f>'H21'!B21/'H21'!B$53*100</f>
        <v>2.488131309323074</v>
      </c>
      <c r="C21" s="809">
        <f>'H21'!C21/'H21'!C$53*100</f>
        <v>0.7025391411947597</v>
      </c>
      <c r="D21" s="809">
        <f>'H21'!D21/'H21'!D$53*100</f>
        <v>0.8548792127130324</v>
      </c>
      <c r="E21" s="809">
        <f>'H21'!E21/'H21'!E$53*100</f>
        <v>1.5578731202467688</v>
      </c>
      <c r="F21" s="809">
        <f>'H21'!F21/'H21'!F$53*100</f>
        <v>1.3738096359194945</v>
      </c>
      <c r="G21" s="809">
        <f>'H21'!G21/'H21'!G$53*100</f>
        <v>1.3553243804590784</v>
      </c>
      <c r="H21" s="809">
        <f>'H21'!H21/'H21'!H$53*100</f>
        <v>1.077895186308569</v>
      </c>
      <c r="I21" s="809">
        <f>'H21'!I21/'H21'!I$53*100</f>
        <v>4.5045850335751885</v>
      </c>
      <c r="J21" s="809">
        <f>'H21'!J21/'H21'!J$53*100</f>
        <v>0.8272058624649617</v>
      </c>
      <c r="K21" s="809">
        <f>'H21'!K21/'H21'!K$53*100</f>
        <v>3.4734602217407087</v>
      </c>
      <c r="L21" s="809">
        <f>'H21'!L21/'H21'!L$53*100</f>
        <v>1.6356213453457724</v>
      </c>
      <c r="M21" s="809">
        <f>'H21'!M21/'H21'!M$53*100</f>
        <v>0.560055811447786</v>
      </c>
      <c r="N21" s="809">
        <f>'H21'!N21/'H21'!N$53*100</f>
        <v>0.7216412189757887</v>
      </c>
      <c r="O21" s="809">
        <f>'H21'!O21/'H21'!O$53*100</f>
        <v>6.386267500626489</v>
      </c>
      <c r="P21" s="809">
        <f>'H21'!P21/'H21'!P$53*100</f>
        <v>0.8201564521474832</v>
      </c>
      <c r="Q21" s="809">
        <f>'H21'!Q21/'H21'!Q$53*100</f>
        <v>1.5061489176143468</v>
      </c>
      <c r="R21" s="809">
        <f>'H21'!R21/'H21'!R$53*100</f>
        <v>1.3864657184122415</v>
      </c>
      <c r="S21" s="809">
        <f>'H21'!S21/'H21'!S$53*100</f>
        <v>0.5662363616683698</v>
      </c>
      <c r="T21" s="809">
        <f>'H21'!T21/'H21'!T$53*100</f>
        <v>0.943710096897422</v>
      </c>
      <c r="U21" s="809">
        <f>'H21'!U21/'H21'!U$53*100</f>
        <v>0.33475292524399247</v>
      </c>
      <c r="V21" s="809">
        <f>'H21'!V21/'H21'!V$53*100</f>
        <v>4.245260099046624</v>
      </c>
      <c r="W21" s="811">
        <f>'H21'!W21/'H21'!W$53*100</f>
        <v>1.829820306443159</v>
      </c>
    </row>
    <row r="22" spans="1:23" s="46" customFormat="1" ht="12" customHeight="1">
      <c r="A22" s="148" t="s">
        <v>357</v>
      </c>
      <c r="B22" s="809">
        <f>'H21'!B22/'H21'!B$53*100</f>
        <v>0.02725551792906514</v>
      </c>
      <c r="C22" s="809">
        <f>'H21'!C22/'H21'!C$53*100</f>
        <v>0.0036698099724910426</v>
      </c>
      <c r="D22" s="809">
        <f>'H21'!D22/'H21'!D$53*100</f>
        <v>0.001140369431155393</v>
      </c>
      <c r="E22" s="809">
        <f>'H21'!E22/'H21'!E$53*100</f>
        <v>0.0026254850818075597</v>
      </c>
      <c r="F22" s="809">
        <f>'H21'!F22/'H21'!F$53*100</f>
        <v>0.00222179422024892</v>
      </c>
      <c r="G22" s="809">
        <f>'H21'!G22/'H21'!G$53*100</f>
        <v>0.00494967664408756</v>
      </c>
      <c r="H22" s="809">
        <f>'H21'!H22/'H21'!H$53*100</f>
        <v>0.007857438872964142</v>
      </c>
      <c r="I22" s="809">
        <f>'H21'!I22/'H21'!I$53*100</f>
        <v>0.0027300798910752416</v>
      </c>
      <c r="J22" s="809">
        <f>'H21'!J22/'H21'!J$53*100</f>
        <v>0.005932360830935839</v>
      </c>
      <c r="K22" s="809">
        <f>'H21'!K22/'H21'!K$53*100</f>
        <v>0.023121618314219095</v>
      </c>
      <c r="L22" s="809">
        <f>'H21'!L22/'H21'!L$53*100</f>
        <v>0.0025313188479071935</v>
      </c>
      <c r="M22" s="809">
        <f>'H21'!M22/'H21'!M$53*100</f>
        <v>0.0017614643528128153</v>
      </c>
      <c r="N22" s="809">
        <f>'H21'!N22/'H21'!N$53*100</f>
        <v>0.002466221542051301</v>
      </c>
      <c r="O22" s="809">
        <f>'H21'!O22/'H21'!O$53*100</f>
        <v>0.0012711652727203857</v>
      </c>
      <c r="P22" s="809">
        <f>'H21'!P22/'H21'!P$53*100</f>
        <v>0.005138744801476064</v>
      </c>
      <c r="Q22" s="809">
        <f>'H21'!Q22/'H21'!Q$53*100</f>
        <v>0.022779999298921848</v>
      </c>
      <c r="R22" s="809">
        <f>'H21'!R22/'H21'!R$53*100</f>
        <v>0.00692423223373108</v>
      </c>
      <c r="S22" s="809">
        <f>'H21'!S22/'H21'!S$53*100</f>
        <v>0.0032735656056442153</v>
      </c>
      <c r="T22" s="809">
        <f>'H21'!T22/'H21'!T$53*100</f>
        <v>0.005886606344776103</v>
      </c>
      <c r="U22" s="809">
        <f>'H21'!U22/'H21'!U$53*100</f>
        <v>0.0029517372784797894</v>
      </c>
      <c r="V22" s="809">
        <f>'H21'!V22/'H21'!V$53*100</f>
        <v>0.02624196118227678</v>
      </c>
      <c r="W22" s="811">
        <f>'H21'!W22/'H21'!W$53*100</f>
        <v>0.014036859745729505</v>
      </c>
    </row>
    <row r="23" spans="1:23" s="46" customFormat="1" ht="12" customHeight="1">
      <c r="A23" s="149" t="s">
        <v>381</v>
      </c>
      <c r="B23" s="809">
        <f>'H21'!B23/'H21'!B$53*100</f>
        <v>0.0731265918200564</v>
      </c>
      <c r="C23" s="809">
        <f>'H21'!C23/'H21'!C$53*100</f>
        <v>0.010027607427436434</v>
      </c>
      <c r="D23" s="809">
        <f>'H21'!D23/'H21'!D$53*100</f>
        <v>0.004980303969324819</v>
      </c>
      <c r="E23" s="809">
        <f>'H21'!E23/'H21'!E$53*100</f>
        <v>0.01794090143886868</v>
      </c>
      <c r="F23" s="809">
        <f>'H21'!F23/'H21'!F$53*100</f>
        <v>0.012577900718060073</v>
      </c>
      <c r="G23" s="809">
        <f>'H21'!G23/'H21'!G$53*100</f>
        <v>0.003906547876482905</v>
      </c>
      <c r="H23" s="809">
        <f>'H21'!H23/'H21'!H$53*100</f>
        <v>0.0656310819653</v>
      </c>
      <c r="I23" s="809">
        <f>'H21'!I23/'H21'!I$53*100</f>
        <v>0.004116631054059606</v>
      </c>
      <c r="J23" s="809">
        <f>'H21'!J23/'H21'!J$53*100</f>
        <v>0.024692913294409428</v>
      </c>
      <c r="K23" s="809">
        <f>'H21'!K23/'H21'!K$53*100</f>
        <v>0.034705726625527025</v>
      </c>
      <c r="L23" s="809">
        <f>'H21'!L23/'H21'!L$53*100</f>
        <v>0.010823463493933674</v>
      </c>
      <c r="M23" s="809">
        <f>'H21'!M23/'H21'!M$53*100</f>
        <v>0.009625004973953225</v>
      </c>
      <c r="N23" s="809">
        <f>'H21'!N23/'H21'!N$53*100</f>
        <v>0.10675233613383678</v>
      </c>
      <c r="O23" s="809">
        <f>'H21'!O23/'H21'!O$53*100</f>
        <v>0.018313453889197234</v>
      </c>
      <c r="P23" s="809">
        <f>'H21'!P23/'H21'!P$53*100</f>
        <v>0.04402367732825771</v>
      </c>
      <c r="Q23" s="809">
        <f>'H21'!Q23/'H21'!Q$53*100</f>
        <v>0.017424544259997687</v>
      </c>
      <c r="R23" s="809">
        <f>'H21'!R23/'H21'!R$53*100</f>
        <v>0.031725108407994855</v>
      </c>
      <c r="S23" s="809">
        <f>'H21'!S23/'H21'!S$53*100</f>
        <v>0.010170331257450179</v>
      </c>
      <c r="T23" s="809">
        <f>'H21'!T23/'H21'!T$53*100</f>
        <v>0.06061594623126991</v>
      </c>
      <c r="U23" s="809">
        <f>'H21'!U23/'H21'!U$53*100</f>
        <v>0.006438709627694732</v>
      </c>
      <c r="V23" s="809">
        <f>'H21'!V23/'H21'!V$53*100</f>
        <v>0.038815252910876355</v>
      </c>
      <c r="W23" s="811">
        <f>'H21'!W23/'H21'!W$53*100</f>
        <v>0.02028780656447001</v>
      </c>
    </row>
    <row r="24" spans="1:23" s="47" customFormat="1" ht="12" customHeight="1">
      <c r="A24" s="148" t="s">
        <v>302</v>
      </c>
      <c r="B24" s="812">
        <f>'H21'!B24/'H21'!B$53*100</f>
        <v>0.5694840033934332</v>
      </c>
      <c r="C24" s="812">
        <f>'H21'!C24/'H21'!C$53*100</f>
        <v>0.09322337199281862</v>
      </c>
      <c r="D24" s="812">
        <f>'H21'!D24/'H21'!D$53*100</f>
        <v>0.04551023917229963</v>
      </c>
      <c r="E24" s="812">
        <f>'H21'!E24/'H21'!E$53*100</f>
        <v>0.24848130960121723</v>
      </c>
      <c r="F24" s="812">
        <f>'H21'!F24/'H21'!F$53*100</f>
        <v>0.13085451601626938</v>
      </c>
      <c r="G24" s="812">
        <f>'H21'!G24/'H21'!G$53*100</f>
        <v>0.10014176061286682</v>
      </c>
      <c r="H24" s="812">
        <f>'H21'!H24/'H21'!H$53*100</f>
        <v>0.2041624466918535</v>
      </c>
      <c r="I24" s="812">
        <f>'H21'!I24/'H21'!I$53*100</f>
        <v>0.2717034173555465</v>
      </c>
      <c r="J24" s="812">
        <f>'H21'!J24/'H21'!J$53*100</f>
        <v>0.1366633482586929</v>
      </c>
      <c r="K24" s="812">
        <f>'H21'!K24/'H21'!K$53*100</f>
        <v>0.15364219179096458</v>
      </c>
      <c r="L24" s="812">
        <f>'H21'!L24/'H21'!L$53*100</f>
        <v>0.16388422783651155</v>
      </c>
      <c r="M24" s="812">
        <f>'H21'!M24/'H21'!M$53*100</f>
        <v>0.026590738795584715</v>
      </c>
      <c r="N24" s="812">
        <f>'H21'!N24/'H21'!N$53*100</f>
        <v>0.3913334446640428</v>
      </c>
      <c r="O24" s="812">
        <f>'H21'!O24/'H21'!O$53*100</f>
        <v>0.0654967585524105</v>
      </c>
      <c r="P24" s="812">
        <f>'H21'!P24/'H21'!P$53*100</f>
        <v>0.1287257376806208</v>
      </c>
      <c r="Q24" s="812">
        <f>'H21'!Q24/'H21'!Q$53*100</f>
        <v>0.12314805352692611</v>
      </c>
      <c r="R24" s="812">
        <f>'H21'!R24/'H21'!R$53*100</f>
        <v>0.08037815864515442</v>
      </c>
      <c r="S24" s="812">
        <f>'H21'!S24/'H21'!S$53*100</f>
        <v>0.05330355687898213</v>
      </c>
      <c r="T24" s="812">
        <f>'H21'!T24/'H21'!T$53*100</f>
        <v>0.07263273063745891</v>
      </c>
      <c r="U24" s="812">
        <f>'H21'!U24/'H21'!U$53*100</f>
        <v>0.07197425803775859</v>
      </c>
      <c r="V24" s="812">
        <f>'H21'!V24/'H21'!V$53*100</f>
        <v>0.17790401868389483</v>
      </c>
      <c r="W24" s="814">
        <f>'H21'!W24/'H21'!W$53*100</f>
        <v>0.18645735736883384</v>
      </c>
    </row>
    <row r="25" spans="1:23" s="46" customFormat="1" ht="12" customHeight="1">
      <c r="A25" s="148" t="s">
        <v>358</v>
      </c>
      <c r="B25" s="809">
        <f>'H21'!B25/'H21'!B$53*100</f>
        <v>0.014107223854992051</v>
      </c>
      <c r="C25" s="809">
        <f>'H21'!C25/'H21'!C$53*100</f>
        <v>0.0021825299822524195</v>
      </c>
      <c r="D25" s="809">
        <f>'H21'!D25/'H21'!D$53*100</f>
        <v>0.009557466796736145</v>
      </c>
      <c r="E25" s="809">
        <f>'H21'!E25/'H21'!E$53*100</f>
        <v>0.001654555711894085</v>
      </c>
      <c r="F25" s="809">
        <f>'H21'!F25/'H21'!F$53*100</f>
        <v>0.0008475525149370034</v>
      </c>
      <c r="G25" s="809">
        <f>'H21'!G25/'H21'!G$53*100</f>
        <v>0.003311835565117154</v>
      </c>
      <c r="H25" s="809">
        <f>'H21'!H25/'H21'!H$53*100</f>
        <v>0.002699670613061899</v>
      </c>
      <c r="I25" s="809">
        <f>'H21'!I25/'H21'!I$53*100</f>
        <v>0.0011860253203218704</v>
      </c>
      <c r="J25" s="809">
        <f>'H21'!J25/'H21'!J$53*100</f>
        <v>0.0011723574092939695</v>
      </c>
      <c r="K25" s="809">
        <f>'H21'!K25/'H21'!K$53*100</f>
        <v>0.03370527811134999</v>
      </c>
      <c r="L25" s="809">
        <f>'H21'!L25/'H21'!L$53*100</f>
        <v>0.0020737399463975304</v>
      </c>
      <c r="M25" s="809">
        <f>'H21'!M25/'H21'!M$53*100</f>
        <v>0.00027675388299307197</v>
      </c>
      <c r="N25" s="809">
        <f>'H21'!N25/'H21'!N$53*100</f>
        <v>0.0039739805795475465</v>
      </c>
      <c r="O25" s="809">
        <f>'H21'!O25/'H21'!O$53*100</f>
        <v>0.10272472651250983</v>
      </c>
      <c r="P25" s="809">
        <f>'H21'!P25/'H21'!P$53*100</f>
        <v>0.0028361700768768563</v>
      </c>
      <c r="Q25" s="809">
        <f>'H21'!Q25/'H21'!Q$53*100</f>
        <v>0.020108231405949376</v>
      </c>
      <c r="R25" s="809">
        <f>'H21'!R25/'H21'!R$53*100</f>
        <v>0.00041727251998860263</v>
      </c>
      <c r="S25" s="809">
        <f>'H21'!S25/'H21'!S$53*100</f>
        <v>0.0006457974896889326</v>
      </c>
      <c r="T25" s="809">
        <f>'H21'!T25/'H21'!T$53*100</f>
        <v>0.00341555731595494</v>
      </c>
      <c r="U25" s="809">
        <f>'H21'!U25/'H21'!U$53*100</f>
        <v>0.00021362941339421487</v>
      </c>
      <c r="V25" s="809">
        <f>'H21'!V25/'H21'!V$53*100</f>
        <v>0.01177879579899243</v>
      </c>
      <c r="W25" s="811">
        <f>'H21'!W25/'H21'!W$53*100</f>
        <v>0.005300584104525054</v>
      </c>
    </row>
    <row r="26" spans="1:23" s="46" customFormat="1" ht="12" customHeight="1">
      <c r="A26" s="148" t="s">
        <v>303</v>
      </c>
      <c r="B26" s="809">
        <f>'H21'!B26/'H21'!B$53*100</f>
        <v>0.12740976861347927</v>
      </c>
      <c r="C26" s="809">
        <f>'H21'!C26/'H21'!C$53*100</f>
        <v>0.12512009624028905</v>
      </c>
      <c r="D26" s="809">
        <f>'H21'!D26/'H21'!D$53*100</f>
        <v>0.018675823893414305</v>
      </c>
      <c r="E26" s="809">
        <f>'H21'!E26/'H21'!E$53*100</f>
        <v>0.08875594099991</v>
      </c>
      <c r="F26" s="809">
        <f>'H21'!F26/'H21'!F$53*100</f>
        <v>0.04355395262668408</v>
      </c>
      <c r="G26" s="809">
        <f>'H21'!G26/'H21'!G$53*100</f>
        <v>0.052767040176951927</v>
      </c>
      <c r="H26" s="809">
        <f>'H21'!H26/'H21'!H$53*100</f>
        <v>0.0944029207920806</v>
      </c>
      <c r="I26" s="809">
        <f>'H21'!I26/'H21'!I$53*100</f>
        <v>0.4933239744807567</v>
      </c>
      <c r="J26" s="809">
        <f>'H21'!J26/'H21'!J$53*100</f>
        <v>0.049317932280087975</v>
      </c>
      <c r="K26" s="809">
        <f>'H21'!K26/'H21'!K$53*100</f>
        <v>0.34297097684405997</v>
      </c>
      <c r="L26" s="809">
        <f>'H21'!L26/'H21'!L$53*100</f>
        <v>0.1313140149068686</v>
      </c>
      <c r="M26" s="809">
        <f>'H21'!M26/'H21'!M$53*100</f>
        <v>0.005814089764769849</v>
      </c>
      <c r="N26" s="809">
        <f>'H21'!N26/'H21'!N$53*100</f>
        <v>0.030369355872136097</v>
      </c>
      <c r="O26" s="809">
        <f>'H21'!O26/'H21'!O$53*100</f>
        <v>0.054170246512696245</v>
      </c>
      <c r="P26" s="809">
        <f>'H21'!P26/'H21'!P$53*100</f>
        <v>0.032003531259759355</v>
      </c>
      <c r="Q26" s="809">
        <f>'H21'!Q26/'H21'!Q$53*100</f>
        <v>0.11165615060045536</v>
      </c>
      <c r="R26" s="809">
        <f>'H21'!R26/'H21'!R$53*100</f>
        <v>0.0758481485550661</v>
      </c>
      <c r="S26" s="809">
        <f>'H21'!S26/'H21'!S$53*100</f>
        <v>0.03954565930479704</v>
      </c>
      <c r="T26" s="809">
        <f>'H21'!T26/'H21'!T$53*100</f>
        <v>0.05283721107720408</v>
      </c>
      <c r="U26" s="809">
        <f>'H21'!U26/'H21'!U$53*100</f>
        <v>0.12953305796587958</v>
      </c>
      <c r="V26" s="809">
        <f>'H21'!V26/'H21'!V$53*100</f>
        <v>0.7617598365105949</v>
      </c>
      <c r="W26" s="811">
        <f>'H21'!W26/'H21'!W$53*100</f>
        <v>0.18800468065692733</v>
      </c>
    </row>
    <row r="27" spans="1:23" s="46" customFormat="1" ht="12" customHeight="1">
      <c r="A27" s="148" t="s">
        <v>304</v>
      </c>
      <c r="B27" s="809">
        <f>'H21'!B27/'H21'!B$53*100</f>
        <v>1.8533159194776279</v>
      </c>
      <c r="C27" s="809">
        <f>'H21'!C27/'H21'!C$53*100</f>
        <v>0.7084325344103963</v>
      </c>
      <c r="D27" s="809">
        <f>'H21'!D27/'H21'!D$53*100</f>
        <v>1.2532420138412024</v>
      </c>
      <c r="E27" s="809">
        <f>'H21'!E27/'H21'!E$53*100</f>
        <v>3.7419118673392697</v>
      </c>
      <c r="F27" s="809">
        <f>'H21'!F27/'H21'!F$53*100</f>
        <v>0.4548772456725394</v>
      </c>
      <c r="G27" s="809">
        <f>'H21'!G27/'H21'!G$53*100</f>
        <v>2.2115941401135513</v>
      </c>
      <c r="H27" s="809">
        <f>'H21'!H27/'H21'!H$53*100</f>
        <v>2.2225247703910673</v>
      </c>
      <c r="I27" s="809">
        <f>'H21'!I27/'H21'!I$53*100</f>
        <v>0.9595091818710445</v>
      </c>
      <c r="J27" s="809">
        <f>'H21'!J27/'H21'!J$53*100</f>
        <v>0.8697939650248343</v>
      </c>
      <c r="K27" s="809">
        <f>'H21'!K27/'H21'!K$53*100</f>
        <v>2.0285712410965795</v>
      </c>
      <c r="L27" s="809">
        <f>'H21'!L27/'H21'!L$53*100</f>
        <v>0.8776312472904412</v>
      </c>
      <c r="M27" s="809">
        <f>'H21'!M27/'H21'!M$53*100</f>
        <v>1.3159007010414687</v>
      </c>
      <c r="N27" s="809">
        <f>'H21'!N27/'H21'!N$53*100</f>
        <v>3.570015281066752</v>
      </c>
      <c r="O27" s="809">
        <f>'H21'!O27/'H21'!O$53*100</f>
        <v>0.984522330787695</v>
      </c>
      <c r="P27" s="809">
        <f>'H21'!P27/'H21'!P$53*100</f>
        <v>1.5945062132257402</v>
      </c>
      <c r="Q27" s="809">
        <f>'H21'!Q27/'H21'!Q$53*100</f>
        <v>1.4053465476749498</v>
      </c>
      <c r="R27" s="809">
        <f>'H21'!R27/'H21'!R$53*100</f>
        <v>1.2548869114374221</v>
      </c>
      <c r="S27" s="809">
        <f>'H21'!S27/'H21'!S$53*100</f>
        <v>0.45499096204451117</v>
      </c>
      <c r="T27" s="809">
        <f>'H21'!T27/'H21'!T$53*100</f>
        <v>1.5432628131408892</v>
      </c>
      <c r="U27" s="809">
        <f>'H21'!U27/'H21'!U$53*100</f>
        <v>0.6333247604989244</v>
      </c>
      <c r="V27" s="809">
        <f>'H21'!V27/'H21'!V$53*100</f>
        <v>0.988983823864043</v>
      </c>
      <c r="W27" s="811">
        <f>'H21'!W27/'H21'!W$53*100</f>
        <v>1.279752103706021</v>
      </c>
    </row>
    <row r="28" spans="1:23" s="46" customFormat="1" ht="12" customHeight="1">
      <c r="A28" s="148" t="s">
        <v>305</v>
      </c>
      <c r="B28" s="809">
        <f>'H21'!B28/'H21'!B$53*100</f>
        <v>0.3828425257848563</v>
      </c>
      <c r="C28" s="809">
        <f>'H21'!C28/'H21'!C$53*100</f>
        <v>0.07771024067099519</v>
      </c>
      <c r="D28" s="809">
        <f>'H21'!D28/'H21'!D$53*100</f>
        <v>0.04900529878549561</v>
      </c>
      <c r="E28" s="809">
        <f>'H21'!E28/'H21'!E$53*100</f>
        <v>0.13755119278536845</v>
      </c>
      <c r="F28" s="809">
        <f>'H21'!F28/'H21'!F$53*100</f>
        <v>0.10268275675150322</v>
      </c>
      <c r="G28" s="809">
        <f>'H21'!G28/'H21'!G$53*100</f>
        <v>0.16431414286929097</v>
      </c>
      <c r="H28" s="809">
        <f>'H21'!H28/'H21'!H$53*100</f>
        <v>0.25745496716908167</v>
      </c>
      <c r="I28" s="809">
        <f>'H21'!I28/'H21'!I$53*100</f>
        <v>0.09590995553111416</v>
      </c>
      <c r="J28" s="809">
        <f>'H21'!J28/'H21'!J$53*100</f>
        <v>0.35807161894149653</v>
      </c>
      <c r="K28" s="809">
        <f>'H21'!K28/'H21'!K$53*100</f>
        <v>0.4108178265425957</v>
      </c>
      <c r="L28" s="809">
        <f>'H21'!L28/'H21'!L$53*100</f>
        <v>0.13584372764740724</v>
      </c>
      <c r="M28" s="809">
        <f>'H21'!M28/'H21'!M$53*100</f>
        <v>0.08859219814113765</v>
      </c>
      <c r="N28" s="809">
        <f>'H21'!N28/'H21'!N$53*100</f>
        <v>0.2543125729655509</v>
      </c>
      <c r="O28" s="809">
        <f>'H21'!O28/'H21'!O$53*100</f>
        <v>0.23853066969430997</v>
      </c>
      <c r="P28" s="809">
        <f>'H21'!P28/'H21'!P$53*100</f>
        <v>0.5373798171415706</v>
      </c>
      <c r="Q28" s="809">
        <f>'H21'!Q28/'H21'!Q$53*100</f>
        <v>0.10630240470564595</v>
      </c>
      <c r="R28" s="809">
        <f>'H21'!R28/'H21'!R$53*100</f>
        <v>0.1650895754258742</v>
      </c>
      <c r="S28" s="809">
        <f>'H21'!S28/'H21'!S$53*100</f>
        <v>0.18852114585233187</v>
      </c>
      <c r="T28" s="809">
        <f>'H21'!T28/'H21'!T$53*100</f>
        <v>0.30162560345765277</v>
      </c>
      <c r="U28" s="809">
        <f>'H21'!U28/'H21'!U$53*100</f>
        <v>0.056970561497210914</v>
      </c>
      <c r="V28" s="809">
        <f>'H21'!V28/'H21'!V$53*100</f>
        <v>0.32244594331295573</v>
      </c>
      <c r="W28" s="811">
        <f>'H21'!W28/'H21'!W$53*100</f>
        <v>0.21066652349326867</v>
      </c>
    </row>
    <row r="29" spans="1:23" s="46" customFormat="1" ht="12" customHeight="1">
      <c r="A29" s="148" t="s">
        <v>306</v>
      </c>
      <c r="B29" s="809">
        <f>'H21'!B29/'H21'!B$53*100</f>
        <v>0.2202305429330241</v>
      </c>
      <c r="C29" s="809">
        <f>'H21'!C29/'H21'!C$53*100</f>
        <v>0.2878933559911291</v>
      </c>
      <c r="D29" s="809">
        <f>'H21'!D29/'H21'!D$53*100</f>
        <v>0.10038540357668367</v>
      </c>
      <c r="E29" s="809">
        <f>'H21'!E29/'H21'!E$53*100</f>
        <v>0.08371634287531403</v>
      </c>
      <c r="F29" s="809">
        <f>'H21'!F29/'H21'!F$53*100</f>
        <v>0.09715821511979261</v>
      </c>
      <c r="G29" s="809">
        <f>'H21'!G29/'H21'!G$53*100</f>
        <v>0.20494737358630033</v>
      </c>
      <c r="H29" s="809">
        <f>'H21'!H29/'H21'!H$53*100</f>
        <v>0.1654796609561453</v>
      </c>
      <c r="I29" s="809">
        <f>'H21'!I29/'H21'!I$53*100</f>
        <v>0.05453629493406667</v>
      </c>
      <c r="J29" s="809">
        <f>'H21'!J29/'H21'!J$53*100</f>
        <v>0.16290119966306635</v>
      </c>
      <c r="K29" s="809">
        <f>'H21'!K29/'H21'!K$53*100</f>
        <v>0.546028109118273</v>
      </c>
      <c r="L29" s="809">
        <f>'H21'!L29/'H21'!L$53*100</f>
        <v>0.20194467419514658</v>
      </c>
      <c r="M29" s="809">
        <f>'H21'!M29/'H21'!M$53*100</f>
        <v>0.18065393591481174</v>
      </c>
      <c r="N29" s="809">
        <f>'H21'!N29/'H21'!N$53*100</f>
        <v>0.12867287529679192</v>
      </c>
      <c r="O29" s="809">
        <f>'H21'!O29/'H21'!O$53*100</f>
        <v>0.3315061332958618</v>
      </c>
      <c r="P29" s="809">
        <f>'H21'!P29/'H21'!P$53*100</f>
        <v>0.1918301911908482</v>
      </c>
      <c r="Q29" s="809">
        <f>'H21'!Q29/'H21'!Q$53*100</f>
        <v>0.10506646555797855</v>
      </c>
      <c r="R29" s="809">
        <f>'H21'!R29/'H21'!R$53*100</f>
        <v>0.1987467012386657</v>
      </c>
      <c r="S29" s="809">
        <f>'H21'!S29/'H21'!S$53*100</f>
        <v>0.11260752803914599</v>
      </c>
      <c r="T29" s="809">
        <f>'H21'!T29/'H21'!T$53*100</f>
        <v>0.13791737752523464</v>
      </c>
      <c r="U29" s="809">
        <f>'H21'!U29/'H21'!U$53*100</f>
        <v>0.1657241811240913</v>
      </c>
      <c r="V29" s="809">
        <f>'H21'!V29/'H21'!V$53*100</f>
        <v>0.2753968057634755</v>
      </c>
      <c r="W29" s="811">
        <f>'H21'!W29/'H21'!W$53*100</f>
        <v>0.23676777835723054</v>
      </c>
    </row>
    <row r="30" spans="1:23" s="46" customFormat="1" ht="12" customHeight="1">
      <c r="A30" s="148" t="s">
        <v>395</v>
      </c>
      <c r="B30" s="809">
        <f>'H21'!B30/'H21'!B$53*100</f>
        <v>0.2750093988936286</v>
      </c>
      <c r="C30" s="809">
        <f>'H21'!C30/'H21'!C$53*100</f>
        <v>0.024159828219676407</v>
      </c>
      <c r="D30" s="809">
        <f>'H21'!D30/'H21'!D$53*100</f>
        <v>0.02102911725720611</v>
      </c>
      <c r="E30" s="809">
        <f>'H21'!E30/'H21'!E$53*100</f>
        <v>0.0680538480917884</v>
      </c>
      <c r="F30" s="809">
        <f>'H21'!F30/'H21'!F$53*100</f>
        <v>0.06963950619862425</v>
      </c>
      <c r="G30" s="809">
        <f>'H21'!G30/'H21'!G$53*100</f>
        <v>0.043308211366595954</v>
      </c>
      <c r="H30" s="809">
        <f>'H21'!H30/'H21'!H$53*100</f>
        <v>0.13258163822005262</v>
      </c>
      <c r="I30" s="809">
        <f>'H21'!I30/'H21'!I$53*100</f>
        <v>0.1821650547719301</v>
      </c>
      <c r="J30" s="809">
        <f>'H21'!J30/'H21'!J$53*100</f>
        <v>0.17193997037028652</v>
      </c>
      <c r="K30" s="809">
        <f>'H21'!K30/'H21'!K$53*100</f>
        <v>0.17212905071075105</v>
      </c>
      <c r="L30" s="809">
        <f>'H21'!L30/'H21'!L$53*100</f>
        <v>0.06316708630994591</v>
      </c>
      <c r="M30" s="809">
        <f>'H21'!M30/'H21'!M$53*100</f>
        <v>0.04461792652305164</v>
      </c>
      <c r="N30" s="809">
        <f>'H21'!N30/'H21'!N$53*100</f>
        <v>0.1180443272144764</v>
      </c>
      <c r="O30" s="809">
        <f>'H21'!O30/'H21'!O$53*100</f>
        <v>0.024437324633964974</v>
      </c>
      <c r="P30" s="809">
        <f>'H21'!P30/'H21'!P$53*100</f>
        <v>0.10639163554817135</v>
      </c>
      <c r="Q30" s="809">
        <f>'H21'!Q30/'H21'!Q$53*100</f>
        <v>0.08584823997089523</v>
      </c>
      <c r="R30" s="809">
        <f>'H21'!R30/'H21'!R$53*100</f>
        <v>0.045965630978517004</v>
      </c>
      <c r="S30" s="809">
        <f>'H21'!S30/'H21'!S$53*100</f>
        <v>0.038686545133820784</v>
      </c>
      <c r="T30" s="809">
        <f>'H21'!T30/'H21'!T$53*100</f>
        <v>0.06519753925446965</v>
      </c>
      <c r="U30" s="809">
        <f>'H21'!U30/'H21'!U$53*100</f>
        <v>0.0177849346402347</v>
      </c>
      <c r="V30" s="809">
        <f>'H21'!V30/'H21'!V$53*100</f>
        <v>0.2556537510715294</v>
      </c>
      <c r="W30" s="811">
        <f>'H21'!W30/'H21'!W$53*100</f>
        <v>0.07968549776542933</v>
      </c>
    </row>
    <row r="31" spans="1:23" s="45" customFormat="1" ht="12" customHeight="1">
      <c r="A31" s="149" t="s">
        <v>359</v>
      </c>
      <c r="B31" s="809">
        <f>'H21'!B31/'H21'!B$53*100</f>
        <v>0.4062092581469521</v>
      </c>
      <c r="C31" s="809">
        <f>'H21'!C31/'H21'!C$53*100</f>
        <v>0.038535041349425134</v>
      </c>
      <c r="D31" s="809">
        <f>'H21'!D31/'H21'!D$53*100</f>
        <v>0.031811722511084155</v>
      </c>
      <c r="E31" s="809">
        <f>'H21'!E31/'H21'!E$53*100</f>
        <v>0.04457184484878837</v>
      </c>
      <c r="F31" s="809">
        <f>'H21'!F31/'H21'!F$53*100</f>
        <v>0.052193767218326824</v>
      </c>
      <c r="G31" s="809">
        <f>'H21'!G31/'H21'!G$53*100</f>
        <v>0.0895703119444437</v>
      </c>
      <c r="H31" s="809">
        <f>'H21'!H31/'H21'!H$53*100</f>
        <v>0.14333456972807831</v>
      </c>
      <c r="I31" s="809">
        <f>'H21'!I31/'H21'!I$53*100</f>
        <v>0.024670815145884838</v>
      </c>
      <c r="J31" s="809">
        <f>'H21'!J31/'H21'!J$53*100</f>
        <v>0.16046660812205057</v>
      </c>
      <c r="K31" s="809">
        <f>'H21'!K31/'H21'!K$53*100</f>
        <v>0.23601620594735587</v>
      </c>
      <c r="L31" s="809">
        <f>'H21'!L31/'H21'!L$53*100</f>
        <v>0.12694383008228524</v>
      </c>
      <c r="M31" s="809">
        <f>'H21'!M31/'H21'!M$53*100</f>
        <v>0.08294882406315797</v>
      </c>
      <c r="N31" s="809">
        <f>'H21'!N31/'H21'!N$53*100</f>
        <v>0.22241357960196026</v>
      </c>
      <c r="O31" s="809">
        <f>'H21'!O31/'H21'!O$53*100</f>
        <v>0.06854063126091166</v>
      </c>
      <c r="P31" s="809">
        <f>'H21'!P31/'H21'!P$53*100</f>
        <v>0.13180106977478748</v>
      </c>
      <c r="Q31" s="809">
        <f>'H21'!Q31/'H21'!Q$53*100</f>
        <v>0.07055622111555575</v>
      </c>
      <c r="R31" s="809">
        <f>'H21'!R31/'H21'!R$53*100</f>
        <v>0.1211557255097742</v>
      </c>
      <c r="S31" s="809">
        <f>'H21'!S31/'H21'!S$53*100</f>
        <v>0.06281792837071395</v>
      </c>
      <c r="T31" s="809">
        <f>'H21'!T31/'H21'!T$53*100</f>
        <v>0.20074498124541293</v>
      </c>
      <c r="U31" s="809">
        <f>'H21'!U31/'H21'!U$53*100</f>
        <v>0.046004116369053015</v>
      </c>
      <c r="V31" s="809">
        <f>'H21'!V31/'H21'!V$53*100</f>
        <v>0.21586187448921976</v>
      </c>
      <c r="W31" s="811">
        <f>'H21'!W31/'H21'!W$53*100</f>
        <v>0.11822024696148048</v>
      </c>
    </row>
    <row r="32" spans="1:23" s="47" customFormat="1" ht="12" customHeight="1">
      <c r="A32" s="148" t="s">
        <v>307</v>
      </c>
      <c r="B32" s="812">
        <f>'H21'!B32/'H21'!B$53*100</f>
        <v>2.395647771228051</v>
      </c>
      <c r="C32" s="812">
        <f>'H21'!C32/'H21'!C$53*100</f>
        <v>2.9746810235296386</v>
      </c>
      <c r="D32" s="812">
        <f>'H21'!D32/'H21'!D$53*100</f>
        <v>1.4533348592550712</v>
      </c>
      <c r="E32" s="812">
        <f>'H21'!E32/'H21'!E$53*100</f>
        <v>4.46546781448789</v>
      </c>
      <c r="F32" s="812">
        <f>'H21'!F32/'H21'!F$53*100</f>
        <v>3.4725525225441625</v>
      </c>
      <c r="G32" s="812">
        <f>'H21'!G32/'H21'!G$53*100</f>
        <v>4.674130736083973</v>
      </c>
      <c r="H32" s="812">
        <f>'H21'!H32/'H21'!H$53*100</f>
        <v>8.925322481459883</v>
      </c>
      <c r="I32" s="812">
        <f>'H21'!I32/'H21'!I$53*100</f>
        <v>1.8319444311610484</v>
      </c>
      <c r="J32" s="812">
        <f>'H21'!J32/'H21'!J$53*100</f>
        <v>1.2390417573386927</v>
      </c>
      <c r="K32" s="812">
        <f>'H21'!K32/'H21'!K$53*100</f>
        <v>7.772113061585534</v>
      </c>
      <c r="L32" s="812">
        <f>'H21'!L32/'H21'!L$53*100</f>
        <v>3.8099056173638486</v>
      </c>
      <c r="M32" s="812">
        <f>'H21'!M32/'H21'!M$53*100</f>
        <v>2.7800001081691152</v>
      </c>
      <c r="N32" s="812">
        <f>'H21'!N32/'H21'!N$53*100</f>
        <v>2.27245011908961</v>
      </c>
      <c r="O32" s="812">
        <f>'H21'!O32/'H21'!O$53*100</f>
        <v>4.321898787184662</v>
      </c>
      <c r="P32" s="812">
        <f>'H21'!P32/'H21'!P$53*100</f>
        <v>11.19064118015353</v>
      </c>
      <c r="Q32" s="812">
        <f>'H21'!Q32/'H21'!Q$53*100</f>
        <v>6.503443548584344</v>
      </c>
      <c r="R32" s="812">
        <f>'H21'!R32/'H21'!R$53*100</f>
        <v>6.256569809459736</v>
      </c>
      <c r="S32" s="812">
        <f>'H21'!S32/'H21'!S$53*100</f>
        <v>2.6459871909514394</v>
      </c>
      <c r="T32" s="812">
        <f>'H21'!T32/'H21'!T$53*100</f>
        <v>6.288297159233418</v>
      </c>
      <c r="U32" s="812">
        <f>'H21'!U32/'H21'!U$53*100</f>
        <v>2.9880448842030605</v>
      </c>
      <c r="V32" s="812">
        <f>'H21'!V32/'H21'!V$53*100</f>
        <v>5.435010584549577</v>
      </c>
      <c r="W32" s="814">
        <f>'H21'!W32/'H21'!W$53*100</f>
        <v>5.6301110614013465</v>
      </c>
    </row>
    <row r="33" spans="1:23" s="46" customFormat="1" ht="12" customHeight="1">
      <c r="A33" s="148" t="s">
        <v>308</v>
      </c>
      <c r="B33" s="809">
        <f>'H21'!B33/'H21'!B$53*100</f>
        <v>0.7285608522507317</v>
      </c>
      <c r="C33" s="809">
        <f>'H21'!C33/'H21'!C$53*100</f>
        <v>0.5729913322524266</v>
      </c>
      <c r="D33" s="809">
        <f>'H21'!D33/'H21'!D$53*100</f>
        <v>0.1995352388091076</v>
      </c>
      <c r="E33" s="809">
        <f>'H21'!E33/'H21'!E$53*100</f>
        <v>0.30026720745955016</v>
      </c>
      <c r="F33" s="809">
        <f>'H21'!F33/'H21'!F$53*100</f>
        <v>0.32550150074445794</v>
      </c>
      <c r="G33" s="809">
        <f>'H21'!G33/'H21'!G$53*100</f>
        <v>0.47923738089912643</v>
      </c>
      <c r="H33" s="809">
        <f>'H21'!H33/'H21'!H$53*100</f>
        <v>0.22451016543424884</v>
      </c>
      <c r="I33" s="809">
        <f>'H21'!I33/'H21'!I$53*100</f>
        <v>0.4964291064223296</v>
      </c>
      <c r="J33" s="809">
        <f>'H21'!J33/'H21'!J$53*100</f>
        <v>0.20626762626780207</v>
      </c>
      <c r="K33" s="809">
        <f>'H21'!K33/'H21'!K$53*100</f>
        <v>1.7564227353860633</v>
      </c>
      <c r="L33" s="809">
        <f>'H21'!L33/'H21'!L$53*100</f>
        <v>0.4131816306412864</v>
      </c>
      <c r="M33" s="809">
        <f>'H21'!M33/'H21'!M$53*100</f>
        <v>0.27604584723304265</v>
      </c>
      <c r="N33" s="809">
        <f>'H21'!N33/'H21'!N$53*100</f>
        <v>0.13212225926188462</v>
      </c>
      <c r="O33" s="809">
        <f>'H21'!O33/'H21'!O$53*100</f>
        <v>0.24836703686608075</v>
      </c>
      <c r="P33" s="809">
        <f>'H21'!P33/'H21'!P$53*100</f>
        <v>0.29328263149658257</v>
      </c>
      <c r="Q33" s="809">
        <f>'H21'!Q33/'H21'!Q$53*100</f>
        <v>0.48784305395803</v>
      </c>
      <c r="R33" s="809">
        <f>'H21'!R33/'H21'!R$53*100</f>
        <v>0.5290013683522945</v>
      </c>
      <c r="S33" s="809">
        <f>'H21'!S33/'H21'!S$53*100</f>
        <v>0.2288490110396313</v>
      </c>
      <c r="T33" s="809">
        <f>'H21'!T33/'H21'!T$53*100</f>
        <v>0.1818200037177031</v>
      </c>
      <c r="U33" s="809">
        <f>'H21'!U33/'H21'!U$53*100</f>
        <v>0.163125318979881</v>
      </c>
      <c r="V33" s="809">
        <f>'H21'!V33/'H21'!V$53*100</f>
        <v>2.2454690411921763</v>
      </c>
      <c r="W33" s="811">
        <f>'H21'!W33/'H21'!W$53*100</f>
        <v>1.6660534896646433</v>
      </c>
    </row>
    <row r="34" spans="1:23" s="46" customFormat="1" ht="12" customHeight="1">
      <c r="A34" s="148" t="s">
        <v>309</v>
      </c>
      <c r="B34" s="809">
        <f>'H21'!B34/'H21'!B$53*100</f>
        <v>0.0551701302793977</v>
      </c>
      <c r="C34" s="809">
        <f>'H21'!C34/'H21'!C$53*100</f>
        <v>0.009551564733159029</v>
      </c>
      <c r="D34" s="809">
        <f>'H21'!D34/'H21'!D$53*100</f>
        <v>0.0024044314658834835</v>
      </c>
      <c r="E34" s="809">
        <f>'H21'!E34/'H21'!E$53*100</f>
        <v>0.009543068448534656</v>
      </c>
      <c r="F34" s="809">
        <f>'H21'!F34/'H21'!F$53*100</f>
        <v>0.007859321573764554</v>
      </c>
      <c r="G34" s="809">
        <f>'H21'!G34/'H21'!G$53*100</f>
        <v>0.011075223380056997</v>
      </c>
      <c r="H34" s="809">
        <f>'H21'!H34/'H21'!H$53*100</f>
        <v>0.034896103976316144</v>
      </c>
      <c r="I34" s="809">
        <f>'H21'!I34/'H21'!I$53*100</f>
        <v>0.03684730138253156</v>
      </c>
      <c r="J34" s="809">
        <f>'H21'!J34/'H21'!J$53*100</f>
        <v>0.042349271777748096</v>
      </c>
      <c r="K34" s="809">
        <f>'H21'!K34/'H21'!K$53*100</f>
        <v>0.0531476768170811</v>
      </c>
      <c r="L34" s="809">
        <f>'H21'!L34/'H21'!L$53*100</f>
        <v>0.008263674728143518</v>
      </c>
      <c r="M34" s="809">
        <f>'H21'!M34/'H21'!M$53*100</f>
        <v>0.004857102121135874</v>
      </c>
      <c r="N34" s="809">
        <f>'H21'!N34/'H21'!N$53*100</f>
        <v>0.05315761641174791</v>
      </c>
      <c r="O34" s="809">
        <f>'H21'!O34/'H21'!O$53*100</f>
        <v>0.10097699255625567</v>
      </c>
      <c r="P34" s="809">
        <f>'H21'!P34/'H21'!P$53*100</f>
        <v>0.04204398385857889</v>
      </c>
      <c r="Q34" s="809">
        <f>'H21'!Q34/'H21'!Q$53*100</f>
        <v>0.017904639513733892</v>
      </c>
      <c r="R34" s="809">
        <f>'H21'!R34/'H21'!R$53*100</f>
        <v>0.016578328199712056</v>
      </c>
      <c r="S34" s="809">
        <f>'H21'!S34/'H21'!S$53*100</f>
        <v>0.01846644286434537</v>
      </c>
      <c r="T34" s="809">
        <f>'H21'!T34/'H21'!T$53*100</f>
        <v>0.03223868702202055</v>
      </c>
      <c r="U34" s="809">
        <f>'H21'!U34/'H21'!U$53*100</f>
        <v>0.0023825338610573643</v>
      </c>
      <c r="V34" s="809">
        <f>'H21'!V34/'H21'!V$53*100</f>
        <v>0.0844452270127044</v>
      </c>
      <c r="W34" s="811">
        <f>'H21'!W34/'H21'!W$53*100</f>
        <v>0.02189760598812093</v>
      </c>
    </row>
    <row r="35" spans="1:23" s="45" customFormat="1" ht="12" customHeight="1">
      <c r="A35" s="148" t="s">
        <v>360</v>
      </c>
      <c r="B35" s="809">
        <f>'H21'!B35/'H21'!B$53*100</f>
        <v>0.024040869202253602</v>
      </c>
      <c r="C35" s="809">
        <f>'H21'!C35/'H21'!C$53*100</f>
        <v>0.004031178396317616</v>
      </c>
      <c r="D35" s="809">
        <f>'H21'!D35/'H21'!D$53*100</f>
        <v>0.004704987103646042</v>
      </c>
      <c r="E35" s="809">
        <f>'H21'!E35/'H21'!E$53*100</f>
        <v>0.002876315656573669</v>
      </c>
      <c r="F35" s="809">
        <f>'H21'!F35/'H21'!F$53*100</f>
        <v>0.004771236675615194</v>
      </c>
      <c r="G35" s="809">
        <f>'H21'!G35/'H21'!G$53*100</f>
        <v>0.0051364725133303665</v>
      </c>
      <c r="H35" s="809">
        <f>'H21'!H35/'H21'!H$53*100</f>
        <v>0.03702787614009507</v>
      </c>
      <c r="I35" s="809">
        <f>'H21'!I35/'H21'!I$53*100</f>
        <v>0.02447964523556684</v>
      </c>
      <c r="J35" s="809">
        <f>'H21'!J35/'H21'!J$53*100</f>
        <v>0.011219388268988486</v>
      </c>
      <c r="K35" s="809">
        <f>'H21'!K35/'H21'!K$53*100</f>
        <v>0.026368350352351192</v>
      </c>
      <c r="L35" s="809">
        <f>'H21'!L35/'H21'!L$53*100</f>
        <v>0.008074883670807779</v>
      </c>
      <c r="M35" s="809">
        <f>'H21'!M35/'H21'!M$53*100</f>
        <v>0.0012254444314319937</v>
      </c>
      <c r="N35" s="809">
        <f>'H21'!N35/'H21'!N$53*100</f>
        <v>0.010537549282625312</v>
      </c>
      <c r="O35" s="809">
        <f>'H21'!O35/'H21'!O$53*100</f>
        <v>0.017817709065246014</v>
      </c>
      <c r="P35" s="809">
        <f>'H21'!P35/'H21'!P$53*100</f>
        <v>0.00984689160445329</v>
      </c>
      <c r="Q35" s="809">
        <f>'H21'!Q35/'H21'!Q$53*100</f>
        <v>0.01681289377252265</v>
      </c>
      <c r="R35" s="809">
        <f>'H21'!R35/'H21'!R$53*100</f>
        <v>0.007986321578535106</v>
      </c>
      <c r="S35" s="809">
        <f>'H21'!S35/'H21'!S$53*100</f>
        <v>0.006718947946407192</v>
      </c>
      <c r="T35" s="809">
        <f>'H21'!T35/'H21'!T$53*100</f>
        <v>0.026237403549051495</v>
      </c>
      <c r="U35" s="809">
        <f>'H21'!U35/'H21'!U$53*100</f>
        <v>0.001126787468916312</v>
      </c>
      <c r="V35" s="809">
        <f>'H21'!V35/'H21'!V$53*100</f>
        <v>0.033311381430426584</v>
      </c>
      <c r="W35" s="811">
        <f>'H21'!W35/'H21'!W$53*100</f>
        <v>0.01919022700897325</v>
      </c>
    </row>
    <row r="36" spans="1:23" s="47" customFormat="1" ht="12" customHeight="1">
      <c r="A36" s="148" t="s">
        <v>310</v>
      </c>
      <c r="B36" s="809">
        <f>'H21'!B36/'H21'!B$53*100</f>
        <v>0.4417705915773093</v>
      </c>
      <c r="C36" s="809">
        <f>'H21'!C36/'H21'!C$53*100</f>
        <v>0.1947320692974022</v>
      </c>
      <c r="D36" s="809">
        <f>'H21'!D36/'H21'!D$53*100</f>
        <v>0.03763400290654802</v>
      </c>
      <c r="E36" s="809">
        <f>'H21'!E36/'H21'!E$53*100</f>
        <v>0.19887118368367676</v>
      </c>
      <c r="F36" s="809">
        <f>'H21'!F36/'H21'!F$53*100</f>
        <v>0.09091279819738333</v>
      </c>
      <c r="G36" s="809">
        <f>'H21'!G36/'H21'!G$53*100</f>
        <v>0.14652072801038604</v>
      </c>
      <c r="H36" s="809">
        <f>'H21'!H36/'H21'!H$53*100</f>
        <v>0.3447602864384422</v>
      </c>
      <c r="I36" s="809">
        <f>'H21'!I36/'H21'!I$53*100</f>
        <v>1.4461984723045904</v>
      </c>
      <c r="J36" s="809">
        <f>'H21'!J36/'H21'!J$53*100</f>
        <v>0.14300982633166426</v>
      </c>
      <c r="K36" s="809">
        <f>'H21'!K36/'H21'!K$53*100</f>
        <v>0.5301355273724311</v>
      </c>
      <c r="L36" s="809">
        <f>'H21'!L36/'H21'!L$53*100</f>
        <v>0.20132454207261422</v>
      </c>
      <c r="M36" s="809">
        <f>'H21'!M36/'H21'!M$53*100</f>
        <v>0.027893084468933252</v>
      </c>
      <c r="N36" s="809">
        <f>'H21'!N36/'H21'!N$53*100</f>
        <v>0.07517636851445304</v>
      </c>
      <c r="O36" s="809">
        <f>'H21'!O36/'H21'!O$53*100</f>
        <v>0.049954305087287196</v>
      </c>
      <c r="P36" s="809">
        <f>'H21'!P36/'H21'!P$53*100</f>
        <v>0.08610430827686219</v>
      </c>
      <c r="Q36" s="809">
        <f>'H21'!Q36/'H21'!Q$53*100</f>
        <v>0.17280960389916591</v>
      </c>
      <c r="R36" s="809">
        <f>'H21'!R36/'H21'!R$53*100</f>
        <v>0.11867875681431078</v>
      </c>
      <c r="S36" s="809">
        <f>'H21'!S36/'H21'!S$53*100</f>
        <v>0.088750145757271</v>
      </c>
      <c r="T36" s="809">
        <f>'H21'!T36/'H21'!T$53*100</f>
        <v>0.1487334321568771</v>
      </c>
      <c r="U36" s="809">
        <f>'H21'!U36/'H21'!U$53*100</f>
        <v>0.09129735732650365</v>
      </c>
      <c r="V36" s="809">
        <f>'H21'!V36/'H21'!V$53*100</f>
        <v>0.6574487216268492</v>
      </c>
      <c r="W36" s="811">
        <f>'H21'!W36/'H21'!W$53*100</f>
        <v>0.36929020035020466</v>
      </c>
    </row>
    <row r="37" spans="1:23" s="46" customFormat="1" ht="12" customHeight="1">
      <c r="A37" s="148" t="s">
        <v>311</v>
      </c>
      <c r="B37" s="809">
        <f>'H21'!B37/'H21'!B$53*100</f>
        <v>4.016082887977941</v>
      </c>
      <c r="C37" s="809">
        <f>'H21'!C37/'H21'!C$53*100</f>
        <v>0.9197760833002747</v>
      </c>
      <c r="D37" s="809">
        <f>'H21'!D37/'H21'!D$53*100</f>
        <v>0.7161389486761414</v>
      </c>
      <c r="E37" s="809">
        <f>'H21'!E37/'H21'!E$53*100</f>
        <v>2.1089126241140175</v>
      </c>
      <c r="F37" s="809">
        <f>'H21'!F37/'H21'!F$53*100</f>
        <v>1.0291941674104768</v>
      </c>
      <c r="G37" s="809">
        <f>'H21'!G37/'H21'!G$53*100</f>
        <v>0.7181209422521556</v>
      </c>
      <c r="H37" s="809">
        <f>'H21'!H37/'H21'!H$53*100</f>
        <v>0.6918666555815692</v>
      </c>
      <c r="I37" s="809">
        <f>'H21'!I37/'H21'!I$53*100</f>
        <v>3.0695377013752183</v>
      </c>
      <c r="J37" s="809">
        <f>'H21'!J37/'H21'!J$53*100</f>
        <v>2.6140889251664188</v>
      </c>
      <c r="K37" s="809">
        <f>'H21'!K37/'H21'!K$53*100</f>
        <v>1.5622407227255932</v>
      </c>
      <c r="L37" s="809">
        <f>'H21'!L37/'H21'!L$53*100</f>
        <v>1.5204444170452887</v>
      </c>
      <c r="M37" s="809">
        <f>'H21'!M37/'H21'!M$53*100</f>
        <v>0.5521941310217885</v>
      </c>
      <c r="N37" s="809">
        <f>'H21'!N37/'H21'!N$53*100</f>
        <v>0.6709833320371906</v>
      </c>
      <c r="O37" s="809">
        <f>'H21'!O37/'H21'!O$53*100</f>
        <v>0.8301325845093712</v>
      </c>
      <c r="P37" s="809">
        <f>'H21'!P37/'H21'!P$53*100</f>
        <v>0.36266806192460255</v>
      </c>
      <c r="Q37" s="809">
        <f>'H21'!Q37/'H21'!Q$53*100</f>
        <v>0.6494168883722828</v>
      </c>
      <c r="R37" s="809">
        <f>'H21'!R37/'H21'!R$53*100</f>
        <v>0.35701341656883895</v>
      </c>
      <c r="S37" s="809">
        <f>'H21'!S37/'H21'!S$53*100</f>
        <v>0.4880400385557984</v>
      </c>
      <c r="T37" s="809">
        <f>'H21'!T37/'H21'!T$53*100</f>
        <v>0.30449481233987363</v>
      </c>
      <c r="U37" s="809">
        <f>'H21'!U37/'H21'!U$53*100</f>
        <v>0.516731018108675</v>
      </c>
      <c r="V37" s="809">
        <f>'H21'!V37/'H21'!V$53*100</f>
        <v>2.342055747207027</v>
      </c>
      <c r="W37" s="811">
        <f>'H21'!W37/'H21'!W$53*100</f>
        <v>2.430066527229834</v>
      </c>
    </row>
    <row r="38" spans="1:23" s="47" customFormat="1" ht="12" customHeight="1">
      <c r="A38" s="148" t="s">
        <v>312</v>
      </c>
      <c r="B38" s="809">
        <f>'H21'!B38/'H21'!B$53*100</f>
        <v>0.14143736730168616</v>
      </c>
      <c r="C38" s="809">
        <f>'H21'!C38/'H21'!C$53*100</f>
        <v>0.019285991479702558</v>
      </c>
      <c r="D38" s="809">
        <f>'H21'!D38/'H21'!D$53*100</f>
        <v>0.007909327274695736</v>
      </c>
      <c r="E38" s="809">
        <f>'H21'!E38/'H21'!E$53*100</f>
        <v>0.012894482322549106</v>
      </c>
      <c r="F38" s="809">
        <f>'H21'!F38/'H21'!F$53*100</f>
        <v>0.019329771775143303</v>
      </c>
      <c r="G38" s="809">
        <f>'H21'!G38/'H21'!G$53*100</f>
        <v>0.02234761442866619</v>
      </c>
      <c r="H38" s="809">
        <f>'H21'!H38/'H21'!H$53*100</f>
        <v>0.02151597882694964</v>
      </c>
      <c r="I38" s="809">
        <f>'H21'!I38/'H21'!I$53*100</f>
        <v>0.01958647028092647</v>
      </c>
      <c r="J38" s="809">
        <f>'H21'!J38/'H21'!J$53*100</f>
        <v>0.07429794387660639</v>
      </c>
      <c r="K38" s="809">
        <f>'H21'!K38/'H21'!K$53*100</f>
        <v>0.37208347626307475</v>
      </c>
      <c r="L38" s="809">
        <f>'H21'!L38/'H21'!L$53*100</f>
        <v>0.02238327170546239</v>
      </c>
      <c r="M38" s="809">
        <f>'H21'!M38/'H21'!M$53*100</f>
        <v>0.008610290405771895</v>
      </c>
      <c r="N38" s="809">
        <f>'H21'!N38/'H21'!N$53*100</f>
        <v>0.04289710998486812</v>
      </c>
      <c r="O38" s="809">
        <f>'H21'!O38/'H21'!O$53*100</f>
        <v>0.0510034886506574</v>
      </c>
      <c r="P38" s="809">
        <f>'H21'!P38/'H21'!P$53*100</f>
        <v>0.037349270507988475</v>
      </c>
      <c r="Q38" s="809">
        <f>'H21'!Q38/'H21'!Q$53*100</f>
        <v>0.014298770353222866</v>
      </c>
      <c r="R38" s="809">
        <f>'H21'!R38/'H21'!R$53*100</f>
        <v>0.03291031628461868</v>
      </c>
      <c r="S38" s="809">
        <f>'H21'!S38/'H21'!S$53*100</f>
        <v>0.05478621753432192</v>
      </c>
      <c r="T38" s="809">
        <f>'H21'!T38/'H21'!T$53*100</f>
        <v>0.030082685050223865</v>
      </c>
      <c r="U38" s="809">
        <f>'H21'!U38/'H21'!U$53*100</f>
        <v>0.006007394550248591</v>
      </c>
      <c r="V38" s="809">
        <f>'H21'!V38/'H21'!V$53*100</f>
        <v>0.2106678780901503</v>
      </c>
      <c r="W38" s="811">
        <f>'H21'!W38/'H21'!W$53*100</f>
        <v>0.16551972311547478</v>
      </c>
    </row>
    <row r="39" spans="1:23" s="45" customFormat="1" ht="12" customHeight="1">
      <c r="A39" s="150" t="s">
        <v>291</v>
      </c>
      <c r="B39" s="815">
        <f>'H21'!B39/'H21'!B$53*100</f>
        <v>1.424908682982302</v>
      </c>
      <c r="C39" s="815">
        <f>'H21'!C39/'H21'!C$53*100</f>
        <v>0.22391113597923823</v>
      </c>
      <c r="D39" s="815">
        <f>'H21'!D39/'H21'!D$53*100</f>
        <v>0.37333362835656964</v>
      </c>
      <c r="E39" s="815">
        <f>'H21'!E39/'H21'!E$53*100</f>
        <v>0.44002866890938375</v>
      </c>
      <c r="F39" s="815">
        <f>'H21'!F39/'H21'!F$53*100</f>
        <v>0.26942043477411914</v>
      </c>
      <c r="G39" s="815">
        <f>'H21'!G39/'H21'!G$53*100</f>
        <v>0.2814795210792421</v>
      </c>
      <c r="H39" s="815">
        <f>'H21'!H39/'H21'!H$53*100</f>
        <v>0.12933112416675716</v>
      </c>
      <c r="I39" s="815">
        <f>'H21'!I39/'H21'!I$53*100</f>
        <v>2.400461890536361</v>
      </c>
      <c r="J39" s="815">
        <f>'H21'!J39/'H21'!J$53*100</f>
        <v>0.2176582796213798</v>
      </c>
      <c r="K39" s="815">
        <f>'H21'!K39/'H21'!K$53*100</f>
        <v>0.6057013314458426</v>
      </c>
      <c r="L39" s="815">
        <f>'H21'!L39/'H21'!L$53*100</f>
        <v>0.40867856312643663</v>
      </c>
      <c r="M39" s="815">
        <f>'H21'!M39/'H21'!M$53*100</f>
        <v>0.14094351656391285</v>
      </c>
      <c r="N39" s="815">
        <f>'H21'!N39/'H21'!N$53*100</f>
        <v>0.8255023262725345</v>
      </c>
      <c r="O39" s="815">
        <f>'H21'!O39/'H21'!O$53*100</f>
        <v>0.4611605710301728</v>
      </c>
      <c r="P39" s="815">
        <f>'H21'!P39/'H21'!P$53*100</f>
        <v>0.3547239178553675</v>
      </c>
      <c r="Q39" s="815">
        <f>'H21'!Q39/'H21'!Q$53*100</f>
        <v>0.7157580516180232</v>
      </c>
      <c r="R39" s="815">
        <f>'H21'!R39/'H21'!R$53*100</f>
        <v>0.3674880327157046</v>
      </c>
      <c r="S39" s="815">
        <f>'H21'!S39/'H21'!S$53*100</f>
        <v>0.2746242117430941</v>
      </c>
      <c r="T39" s="815">
        <f>'H21'!T39/'H21'!T$53*100</f>
        <v>0.18919188829341038</v>
      </c>
      <c r="U39" s="815">
        <f>'H21'!U39/'H21'!U$53*100</f>
        <v>0.138820861265892</v>
      </c>
      <c r="V39" s="815">
        <f>'H21'!V39/'H21'!V$53*100</f>
        <v>1.7084551496247449</v>
      </c>
      <c r="W39" s="817">
        <f>'H21'!W39/'H21'!W$53*100</f>
        <v>0.3347379230263636</v>
      </c>
    </row>
    <row r="40" spans="1:23" s="47" customFormat="1" ht="12" customHeight="1">
      <c r="A40" s="42" t="s">
        <v>393</v>
      </c>
      <c r="B40" s="806">
        <f>'H21'!B40/'H21'!B$53*100</f>
        <v>2.256809347417011</v>
      </c>
      <c r="C40" s="806">
        <f>'H21'!C40/'H21'!C$53*100</f>
        <v>2.2883125899137635</v>
      </c>
      <c r="D40" s="806">
        <f>'H21'!D40/'H21'!D$53*100</f>
        <v>0.48619958794278373</v>
      </c>
      <c r="E40" s="806">
        <f>'H21'!E40/'H21'!E$53*100</f>
        <v>2.358687439145839</v>
      </c>
      <c r="F40" s="806">
        <f>'H21'!F40/'H21'!F$53*100</f>
        <v>1.2692228899619173</v>
      </c>
      <c r="G40" s="806">
        <f>'H21'!G40/'H21'!G$53*100</f>
        <v>3.5374378473838757</v>
      </c>
      <c r="H40" s="806">
        <f>'H21'!H40/'H21'!H$53*100</f>
        <v>1.5509595627840944</v>
      </c>
      <c r="I40" s="806">
        <f>'H21'!I40/'H21'!I$53*100</f>
        <v>1.1982112169309884</v>
      </c>
      <c r="J40" s="806">
        <f>'H21'!J40/'H21'!J$53*100</f>
        <v>0.7713354883790673</v>
      </c>
      <c r="K40" s="806">
        <f>'H21'!K40/'H21'!K$53*100</f>
        <v>12.510423879269684</v>
      </c>
      <c r="L40" s="806">
        <f>'H21'!L40/'H21'!L$53*100</f>
        <v>1.9918547393284298</v>
      </c>
      <c r="M40" s="806">
        <f>'H21'!M40/'H21'!M$53*100</f>
        <v>0.5626234182234408</v>
      </c>
      <c r="N40" s="806">
        <f>'H21'!N40/'H21'!N$53*100</f>
        <v>0.7830804898622297</v>
      </c>
      <c r="O40" s="806">
        <f>'H21'!O40/'H21'!O$53*100</f>
        <v>2.53634890713107</v>
      </c>
      <c r="P40" s="806">
        <f>'H21'!P40/'H21'!P$53*100</f>
        <v>0.8385349546471644</v>
      </c>
      <c r="Q40" s="806">
        <f>'H21'!Q40/'H21'!Q$53*100</f>
        <v>4.610796587588052</v>
      </c>
      <c r="R40" s="806">
        <f>'H21'!R40/'H21'!R$53*100</f>
        <v>1.4130006988293946</v>
      </c>
      <c r="S40" s="806">
        <f>'H21'!S40/'H21'!S$53*100</f>
        <v>1.0071048874747925</v>
      </c>
      <c r="T40" s="806">
        <f>'H21'!T40/'H21'!T$53*100</f>
        <v>0.9619214462800844</v>
      </c>
      <c r="U40" s="806">
        <f>'H21'!U40/'H21'!U$53*100</f>
        <v>0.7682903622923852</v>
      </c>
      <c r="V40" s="806">
        <f>'H21'!V40/'H21'!V$53*100</f>
        <v>5.633437398152428</v>
      </c>
      <c r="W40" s="808">
        <f>'H21'!W40/'H21'!W$53*100</f>
        <v>2.3083494496740653</v>
      </c>
    </row>
    <row r="41" spans="1:23" s="46" customFormat="1" ht="12" customHeight="1">
      <c r="A41" s="148" t="s">
        <v>313</v>
      </c>
      <c r="B41" s="812">
        <f>'H21'!B41/'H21'!B$53*100</f>
        <v>0.3596792062140668</v>
      </c>
      <c r="C41" s="812">
        <f>'H21'!C41/'H21'!C$53*100</f>
        <v>0.3686720882015928</v>
      </c>
      <c r="D41" s="812">
        <f>'H21'!D41/'H21'!D$53*100</f>
        <v>0.08513359899731698</v>
      </c>
      <c r="E41" s="812">
        <f>'H21'!E41/'H21'!E$53*100</f>
        <v>0.25678043300439823</v>
      </c>
      <c r="F41" s="812">
        <f>'H21'!F41/'H21'!F$53*100</f>
        <v>0.21313212328311534</v>
      </c>
      <c r="G41" s="812">
        <f>'H21'!G41/'H21'!G$53*100</f>
        <v>0.3472320530104533</v>
      </c>
      <c r="H41" s="812">
        <f>'H21'!H41/'H21'!H$53*100</f>
        <v>0.15185152243500571</v>
      </c>
      <c r="I41" s="812">
        <f>'H21'!I41/'H21'!I$53*100</f>
        <v>0.5750683368536493</v>
      </c>
      <c r="J41" s="812">
        <f>'H21'!J41/'H21'!J$53*100</f>
        <v>0.08876743973432558</v>
      </c>
      <c r="K41" s="812">
        <f>'H21'!K41/'H21'!K$53*100</f>
        <v>1.0117277449820112</v>
      </c>
      <c r="L41" s="812">
        <f>'H21'!L41/'H21'!L$53*100</f>
        <v>0.2980332577985524</v>
      </c>
      <c r="M41" s="812">
        <f>'H21'!M41/'H21'!M$53*100</f>
        <v>0.056205781060777116</v>
      </c>
      <c r="N41" s="812">
        <f>'H21'!N41/'H21'!N$53*100</f>
        <v>0.08986713011408455</v>
      </c>
      <c r="O41" s="812">
        <f>'H21'!O41/'H21'!O$53*100</f>
        <v>0.36311358435407753</v>
      </c>
      <c r="P41" s="812">
        <f>'H21'!P41/'H21'!P$53*100</f>
        <v>0.16198463744380942</v>
      </c>
      <c r="Q41" s="812">
        <f>'H21'!Q41/'H21'!Q$53*100</f>
        <v>0.36508636056673927</v>
      </c>
      <c r="R41" s="812">
        <f>'H21'!R41/'H21'!R$53*100</f>
        <v>0.20606259196386578</v>
      </c>
      <c r="S41" s="812">
        <f>'H21'!S41/'H21'!S$53*100</f>
        <v>0.15773333814677903</v>
      </c>
      <c r="T41" s="812">
        <f>'H21'!T41/'H21'!T$53*100</f>
        <v>0.1217656342546531</v>
      </c>
      <c r="U41" s="812">
        <f>'H21'!U41/'H21'!U$53*100</f>
        <v>0.14326196932305932</v>
      </c>
      <c r="V41" s="812">
        <f>'H21'!V41/'H21'!V$53*100</f>
        <v>0.7220011358023593</v>
      </c>
      <c r="W41" s="814">
        <f>'H21'!W41/'H21'!W$53*100</f>
        <v>0.30127933929642997</v>
      </c>
    </row>
    <row r="42" spans="1:23" s="45" customFormat="1" ht="12" customHeight="1">
      <c r="A42" s="148" t="s">
        <v>0</v>
      </c>
      <c r="B42" s="809">
        <f>'H21'!B42/'H21'!B$53*100</f>
        <v>1.4881878500223358</v>
      </c>
      <c r="C42" s="809">
        <f>'H21'!C42/'H21'!C$53*100</f>
        <v>1.502644328824696</v>
      </c>
      <c r="D42" s="809">
        <f>'H21'!D42/'H21'!D$53*100</f>
        <v>0.3085266236415911</v>
      </c>
      <c r="E42" s="809">
        <f>'H21'!E42/'H21'!E$53*100</f>
        <v>1.7826500597594066</v>
      </c>
      <c r="F42" s="809">
        <f>'H21'!F42/'H21'!F$53*100</f>
        <v>0.9132919222892576</v>
      </c>
      <c r="G42" s="809">
        <f>'H21'!G42/'H21'!G$53*100</f>
        <v>2.483163102642163</v>
      </c>
      <c r="H42" s="809">
        <f>'H21'!H42/'H21'!H$53*100</f>
        <v>1.109945446557135</v>
      </c>
      <c r="I42" s="809">
        <f>'H21'!I42/'H21'!I$53*100</f>
        <v>0.5091632857898428</v>
      </c>
      <c r="J42" s="809">
        <f>'H21'!J42/'H21'!J$53*100</f>
        <v>0.5695324562125936</v>
      </c>
      <c r="K42" s="809">
        <f>'H21'!K42/'H21'!K$53*100</f>
        <v>8.018010031296711</v>
      </c>
      <c r="L42" s="809">
        <f>'H21'!L42/'H21'!L$53*100</f>
        <v>1.3573833833804874</v>
      </c>
      <c r="M42" s="811">
        <f>'H21'!M42/'H21'!M$53*100</f>
        <v>0.428885289833246</v>
      </c>
      <c r="N42" s="811">
        <f>'H21'!N42/'H21'!N$53*100</f>
        <v>0.5746179318034168</v>
      </c>
      <c r="O42" s="811">
        <f>'H21'!O42/'H21'!O$53*100</f>
        <v>1.723763196030204</v>
      </c>
      <c r="P42" s="811">
        <f>'H21'!P42/'H21'!P$53*100</f>
        <v>0.5645158989908402</v>
      </c>
      <c r="Q42" s="811">
        <f>'H21'!Q42/'H21'!Q$53*100</f>
        <v>4.024833771856015</v>
      </c>
      <c r="R42" s="811">
        <f>'H21'!R42/'H21'!R$53*100</f>
        <v>0.9946257816790331</v>
      </c>
      <c r="S42" s="811">
        <f>'H21'!S42/'H21'!S$53*100</f>
        <v>0.7019208257795161</v>
      </c>
      <c r="T42" s="811">
        <f>'H21'!T42/'H21'!T$53*100</f>
        <v>0.6754955943677974</v>
      </c>
      <c r="U42" s="811">
        <f>'H21'!U42/'H21'!U$53*100</f>
        <v>0.523211536562971</v>
      </c>
      <c r="V42" s="811">
        <f>'H21'!V42/'H21'!V$53*100</f>
        <v>3.9149210334191302</v>
      </c>
      <c r="W42" s="811">
        <f>'H21'!W42/'H21'!W$53*100</f>
        <v>1.5722487784111596</v>
      </c>
    </row>
    <row r="43" spans="1:23" s="41" customFormat="1" ht="12" customHeight="1">
      <c r="A43" s="155" t="s">
        <v>394</v>
      </c>
      <c r="B43" s="815">
        <f>'H21'!B43/'H21'!B$53*100</f>
        <v>0.4089422911806078</v>
      </c>
      <c r="C43" s="815">
        <f>'H21'!C43/'H21'!C$53*100</f>
        <v>0.4169961728874745</v>
      </c>
      <c r="D43" s="815">
        <f>'H21'!D43/'H21'!D$53*100</f>
        <v>0.09253936530387559</v>
      </c>
      <c r="E43" s="815">
        <f>'H21'!E43/'H21'!E$53*100</f>
        <v>0.3192569463820341</v>
      </c>
      <c r="F43" s="815">
        <f>'H21'!F43/'H21'!F$53*100</f>
        <v>0.14279884438954432</v>
      </c>
      <c r="G43" s="815">
        <f>'H21'!G43/'H21'!G$53*100</f>
        <v>0.7070426917312588</v>
      </c>
      <c r="H43" s="815">
        <f>'H21'!H43/'H21'!H$53*100</f>
        <v>0.2891625937919537</v>
      </c>
      <c r="I43" s="815">
        <f>'H21'!I43/'H21'!I$53*100</f>
        <v>0.11397959428749611</v>
      </c>
      <c r="J43" s="815">
        <f>'H21'!J43/'H21'!J$53*100</f>
        <v>0.11303559243214803</v>
      </c>
      <c r="K43" s="815">
        <f>'H21'!K43/'H21'!K$53*100</f>
        <v>3.4806861029909624</v>
      </c>
      <c r="L43" s="815">
        <f>'H21'!L43/'H21'!L$53*100</f>
        <v>0.33643809814939</v>
      </c>
      <c r="M43" s="817">
        <f>'H21'!M43/'H21'!M$53*100</f>
        <v>0.07753234732941759</v>
      </c>
      <c r="N43" s="817">
        <f>'H21'!N43/'H21'!N$53*100</f>
        <v>0.11859542794472831</v>
      </c>
      <c r="O43" s="817">
        <f>'H21'!O43/'H21'!O$53*100</f>
        <v>0.4494721267467885</v>
      </c>
      <c r="P43" s="817">
        <f>'H21'!P43/'H21'!P$53*100</f>
        <v>0.11203441821251495</v>
      </c>
      <c r="Q43" s="817">
        <f>'H21'!Q43/'H21'!Q$53*100</f>
        <v>0.22087645516529797</v>
      </c>
      <c r="R43" s="817">
        <f>'H21'!R43/'H21'!R$53*100</f>
        <v>0.21231232518649584</v>
      </c>
      <c r="S43" s="817">
        <f>'H21'!S43/'H21'!S$53*100</f>
        <v>0.14745072354849748</v>
      </c>
      <c r="T43" s="817">
        <f>'H21'!T43/'H21'!T$53*100</f>
        <v>0.16466021765763383</v>
      </c>
      <c r="U43" s="817">
        <f>'H21'!U43/'H21'!U$53*100</f>
        <v>0.10181685640635477</v>
      </c>
      <c r="V43" s="817">
        <f>'H21'!V43/'H21'!V$53*100</f>
        <v>0.9965152289309378</v>
      </c>
      <c r="W43" s="817">
        <f>'H21'!W43/'H21'!W$53*100</f>
        <v>0.4348213319664758</v>
      </c>
    </row>
    <row r="44" spans="1:23" s="48" customFormat="1" ht="12" customHeight="1">
      <c r="A44" s="42" t="s">
        <v>314</v>
      </c>
      <c r="B44" s="806">
        <f>'H21'!B44/'H21'!B$53*100</f>
        <v>2.81068105938495</v>
      </c>
      <c r="C44" s="806">
        <f>'H21'!C44/'H21'!C$53*100</f>
        <v>1.201193879343989</v>
      </c>
      <c r="D44" s="806">
        <f>'H21'!D44/'H21'!D$53*100</f>
        <v>0.32129693915952395</v>
      </c>
      <c r="E44" s="806">
        <f>'H21'!E44/'H21'!E$53*100</f>
        <v>3.869653961010656</v>
      </c>
      <c r="F44" s="806">
        <f>'H21'!F44/'H21'!F$53*100</f>
        <v>0.7231389445083749</v>
      </c>
      <c r="G44" s="806">
        <f>'H21'!G44/'H21'!G$53*100</f>
        <v>3.0343068954631796</v>
      </c>
      <c r="H44" s="806">
        <f>'H21'!H44/'H21'!H$53*100</f>
        <v>0.8962826819776578</v>
      </c>
      <c r="I44" s="806">
        <f>'H21'!I44/'H21'!I$53*100</f>
        <v>0.35884111833729015</v>
      </c>
      <c r="J44" s="806">
        <f>'H21'!J44/'H21'!J$53*100</f>
        <v>1.89368071461758</v>
      </c>
      <c r="K44" s="806">
        <f>'H21'!K44/'H21'!K$53*100</f>
        <v>11.695408718179937</v>
      </c>
      <c r="L44" s="806">
        <f>'H21'!L44/'H21'!L$53*100</f>
        <v>1.3183728871561988</v>
      </c>
      <c r="M44" s="806">
        <f>'H21'!M44/'H21'!M$53*100</f>
        <v>0.4864777069741739</v>
      </c>
      <c r="N44" s="806">
        <f>'H21'!N44/'H21'!N$53*100</f>
        <v>0.9306466102335247</v>
      </c>
      <c r="O44" s="806">
        <f>'H21'!O44/'H21'!O$53*100</f>
        <v>1.8122264441152103</v>
      </c>
      <c r="P44" s="806">
        <f>'H21'!P44/'H21'!P$53*100</f>
        <v>0.5913569343770412</v>
      </c>
      <c r="Q44" s="806">
        <f>'H21'!Q44/'H21'!Q$53*100</f>
        <v>2.0994817150347314</v>
      </c>
      <c r="R44" s="806">
        <f>'H21'!R44/'H21'!R$53*100</f>
        <v>1.5331291773977325</v>
      </c>
      <c r="S44" s="806">
        <f>'H21'!S44/'H21'!S$53*100</f>
        <v>0.5643570276914698</v>
      </c>
      <c r="T44" s="806">
        <f>'H21'!T44/'H21'!T$53*100</f>
        <v>1.4165164135714294</v>
      </c>
      <c r="U44" s="806">
        <f>'H21'!U44/'H21'!U$53*100</f>
        <v>0.4215694068416237</v>
      </c>
      <c r="V44" s="806">
        <f>'H21'!V44/'H21'!V$53*100</f>
        <v>4.266456384958847</v>
      </c>
      <c r="W44" s="808">
        <f>'H21'!W44/'H21'!W$53*100</f>
        <v>2.3422550734542114</v>
      </c>
    </row>
    <row r="45" spans="1:23" s="3" customFormat="1" ht="12" customHeight="1">
      <c r="A45" s="148" t="s">
        <v>362</v>
      </c>
      <c r="B45" s="809">
        <f>'H21'!B45/'H21'!B$53*100</f>
        <v>0.18951914233307668</v>
      </c>
      <c r="C45" s="809">
        <f>'H21'!C45/'H21'!C$53*100</f>
        <v>0.2806459570383066</v>
      </c>
      <c r="D45" s="809">
        <f>'H21'!D45/'H21'!D$53*100</f>
        <v>0.06927501267976849</v>
      </c>
      <c r="E45" s="809">
        <f>'H21'!E45/'H21'!E$53*100</f>
        <v>0.30664216854386256</v>
      </c>
      <c r="F45" s="809">
        <f>'H21'!F45/'H21'!F$53*100</f>
        <v>0.1113027447958052</v>
      </c>
      <c r="G45" s="809">
        <f>'H21'!G45/'H21'!G$53*100</f>
        <v>0.43125866375643973</v>
      </c>
      <c r="H45" s="809">
        <f>'H21'!H45/'H21'!H$53*100</f>
        <v>0.30825601103474287</v>
      </c>
      <c r="I45" s="809">
        <f>'H21'!I45/'H21'!I$53*100</f>
        <v>0.13390962441694174</v>
      </c>
      <c r="J45" s="809">
        <f>'H21'!J45/'H21'!J$53*100</f>
        <v>0.06446190235546857</v>
      </c>
      <c r="K45" s="809">
        <f>'H21'!K45/'H21'!K$53*100</f>
        <v>1.1852015260513586</v>
      </c>
      <c r="L45" s="809">
        <f>'H21'!L45/'H21'!L$53*100</f>
        <v>0.32856849908749713</v>
      </c>
      <c r="M45" s="809">
        <f>'H21'!M45/'H21'!M$53*100</f>
        <v>0.13824416811769408</v>
      </c>
      <c r="N45" s="809">
        <f>'H21'!N45/'H21'!N$53*100</f>
        <v>0.05410276044239467</v>
      </c>
      <c r="O45" s="809">
        <f>'H21'!O45/'H21'!O$53*100</f>
        <v>0.20048407080702269</v>
      </c>
      <c r="P45" s="809">
        <f>'H21'!P45/'H21'!P$53*100</f>
        <v>0.09751617423214745</v>
      </c>
      <c r="Q45" s="809">
        <f>'H21'!Q45/'H21'!Q$53*100</f>
        <v>0.2310483290072861</v>
      </c>
      <c r="R45" s="809">
        <f>'H21'!R45/'H21'!R$53*100</f>
        <v>0.12127574072545927</v>
      </c>
      <c r="S45" s="809">
        <f>'H21'!S45/'H21'!S$53*100</f>
        <v>0.08053765294629142</v>
      </c>
      <c r="T45" s="809">
        <f>'H21'!T45/'H21'!T$53*100</f>
        <v>0.4959554179706739</v>
      </c>
      <c r="U45" s="809">
        <f>'H21'!U45/'H21'!U$53*100</f>
        <v>0.12015327569597925</v>
      </c>
      <c r="V45" s="809">
        <f>'H21'!V45/'H21'!V$53*100</f>
        <v>0.6943778557644014</v>
      </c>
      <c r="W45" s="811">
        <f>'H21'!W45/'H21'!W$53*100</f>
        <v>0.363597191946674</v>
      </c>
    </row>
    <row r="46" spans="1:23" s="3" customFormat="1" ht="12" customHeight="1">
      <c r="A46" s="148" t="s">
        <v>352</v>
      </c>
      <c r="B46" s="812">
        <f>'H21'!B46/'H21'!B$53*100</f>
        <v>0.5469766302695124</v>
      </c>
      <c r="C46" s="812">
        <f>'H21'!C46/'H21'!C$53*100</f>
        <v>0.2422923830352581</v>
      </c>
      <c r="D46" s="812">
        <f>'H21'!D46/'H21'!D$53*100</f>
        <v>0.06230519329468431</v>
      </c>
      <c r="E46" s="812">
        <f>'H21'!E46/'H21'!E$53*100</f>
        <v>2.3930210780019645</v>
      </c>
      <c r="F46" s="812">
        <f>'H21'!F46/'H21'!F$53*100</f>
        <v>0.06577031922063356</v>
      </c>
      <c r="G46" s="812">
        <f>'H21'!G46/'H21'!G$53*100</f>
        <v>0.3464121891701083</v>
      </c>
      <c r="H46" s="812">
        <f>'H21'!H46/'H21'!H$53*100</f>
        <v>0.14105848930783227</v>
      </c>
      <c r="I46" s="812">
        <f>'H21'!I46/'H21'!I$53*100</f>
        <v>0.01470531285830185</v>
      </c>
      <c r="J46" s="812">
        <f>'H21'!J46/'H21'!J$53*100</f>
        <v>0.8320870754170383</v>
      </c>
      <c r="K46" s="812">
        <f>'H21'!K46/'H21'!K$53*100</f>
        <v>2.687402409771932</v>
      </c>
      <c r="L46" s="812">
        <f>'H21'!L46/'H21'!L$53*100</f>
        <v>0.13899311490183455</v>
      </c>
      <c r="M46" s="812">
        <f>'H21'!M46/'H21'!M$53*100</f>
        <v>0.04417532579803218</v>
      </c>
      <c r="N46" s="812">
        <f>'H21'!N46/'H21'!N$53*100</f>
        <v>0.3218814133873679</v>
      </c>
      <c r="O46" s="812">
        <f>'H21'!O46/'H21'!O$53*100</f>
        <v>0.18379541380366599</v>
      </c>
      <c r="P46" s="812">
        <f>'H21'!P46/'H21'!P$53*100</f>
        <v>0.09689227685384222</v>
      </c>
      <c r="Q46" s="812">
        <f>'H21'!Q46/'H21'!Q$53*100</f>
        <v>0.11642246331139432</v>
      </c>
      <c r="R46" s="812">
        <f>'H21'!R46/'H21'!R$53*100</f>
        <v>0.1720265721235279</v>
      </c>
      <c r="S46" s="812">
        <f>'H21'!S46/'H21'!S$53*100</f>
        <v>0.06496712428003115</v>
      </c>
      <c r="T46" s="812">
        <f>'H21'!T46/'H21'!T$53*100</f>
        <v>0.17433430194228916</v>
      </c>
      <c r="U46" s="812">
        <f>'H21'!U46/'H21'!U$53*100</f>
        <v>0.06698208998922056</v>
      </c>
      <c r="V46" s="812">
        <f>'H21'!V46/'H21'!V$53*100</f>
        <v>0.8203389431686535</v>
      </c>
      <c r="W46" s="814">
        <f>'H21'!W46/'H21'!W$53*100</f>
        <v>0.42872143033491056</v>
      </c>
    </row>
    <row r="47" spans="1:23" s="3" customFormat="1" ht="12" customHeight="1">
      <c r="A47" s="148" t="s">
        <v>315</v>
      </c>
      <c r="B47" s="812">
        <f>'H21'!B47/'H21'!B$53*100</f>
        <v>0.6993562522915632</v>
      </c>
      <c r="C47" s="812">
        <f>'H21'!C47/'H21'!C$53*100</f>
        <v>0.2795836900115796</v>
      </c>
      <c r="D47" s="812">
        <f>'H21'!D47/'H21'!D$53*100</f>
        <v>0.06017184257341936</v>
      </c>
      <c r="E47" s="812">
        <f>'H21'!E47/'H21'!E$53*100</f>
        <v>0.4514686730081114</v>
      </c>
      <c r="F47" s="812">
        <f>'H21'!F47/'H21'!F$53*100</f>
        <v>0.22236072417805994</v>
      </c>
      <c r="G47" s="812">
        <f>'H21'!G47/'H21'!G$53*100</f>
        <v>1.5671564037478252</v>
      </c>
      <c r="H47" s="812">
        <f>'H21'!H47/'H21'!H$53*100</f>
        <v>0.231678401189721</v>
      </c>
      <c r="I47" s="812">
        <f>'H21'!I47/'H21'!I$53*100</f>
        <v>0.04932150376725281</v>
      </c>
      <c r="J47" s="812">
        <f>'H21'!J47/'H21'!J$53*100</f>
        <v>0.12621224864388567</v>
      </c>
      <c r="K47" s="812">
        <f>'H21'!K47/'H21'!K$53*100</f>
        <v>2.699687662487874</v>
      </c>
      <c r="L47" s="812">
        <f>'H21'!L47/'H21'!L$53*100</f>
        <v>0.2557333929099521</v>
      </c>
      <c r="M47" s="812">
        <f>'H21'!M47/'H21'!M$53*100</f>
        <v>0.11480648320206664</v>
      </c>
      <c r="N47" s="812">
        <f>'H21'!N47/'H21'!N$53*100</f>
        <v>0.13171205718530585</v>
      </c>
      <c r="O47" s="812">
        <f>'H21'!O47/'H21'!O$53*100</f>
        <v>0.30274628997320524</v>
      </c>
      <c r="P47" s="812">
        <f>'H21'!P47/'H21'!P$53*100</f>
        <v>0.0975402842642199</v>
      </c>
      <c r="Q47" s="812">
        <f>'H21'!Q47/'H21'!Q$53*100</f>
        <v>1.2469042457903712</v>
      </c>
      <c r="R47" s="812">
        <f>'H21'!R47/'H21'!R$53*100</f>
        <v>0.7824598274400274</v>
      </c>
      <c r="S47" s="812">
        <f>'H21'!S47/'H21'!S$53*100</f>
        <v>0.12446016010634192</v>
      </c>
      <c r="T47" s="812">
        <f>'H21'!T47/'H21'!T$53*100</f>
        <v>0.3131984635642799</v>
      </c>
      <c r="U47" s="812">
        <f>'H21'!U47/'H21'!U$53*100</f>
        <v>0.05846479738570875</v>
      </c>
      <c r="V47" s="812">
        <f>'H21'!V47/'H21'!V$53*100</f>
        <v>0.9049525687322526</v>
      </c>
      <c r="W47" s="814">
        <f>'H21'!W47/'H21'!W$53*100</f>
        <v>0.5849688327671518</v>
      </c>
    </row>
    <row r="48" spans="1:23" s="3" customFormat="1" ht="12" customHeight="1">
      <c r="A48" s="148" t="s">
        <v>489</v>
      </c>
      <c r="B48" s="809">
        <f>'H21'!B48/'H21'!B$53*100</f>
        <v>0.5869757055639107</v>
      </c>
      <c r="C48" s="809">
        <f>'H21'!C48/'H21'!C$53*100</f>
        <v>0.13597372641708858</v>
      </c>
      <c r="D48" s="809">
        <f>'H21'!D48/'H21'!D$53*100</f>
        <v>0.03365004104085307</v>
      </c>
      <c r="E48" s="809">
        <f>'H21'!E48/'H21'!E$53*100</f>
        <v>0.06445210350599843</v>
      </c>
      <c r="F48" s="809">
        <f>'H21'!F48/'H21'!F$53*100</f>
        <v>0.12589207566197758</v>
      </c>
      <c r="G48" s="809">
        <f>'H21'!G48/'H21'!G$53*100</f>
        <v>0.2107587513618993</v>
      </c>
      <c r="H48" s="809">
        <f>'H21'!H48/'H21'!H$53*100</f>
        <v>0.059773537859315155</v>
      </c>
      <c r="I48" s="809">
        <f>'H21'!I48/'H21'!I$53*100</f>
        <v>0.07875482488795373</v>
      </c>
      <c r="J48" s="809">
        <f>'H21'!J48/'H21'!J$53*100</f>
        <v>0.17742689454365443</v>
      </c>
      <c r="K48" s="809">
        <f>'H21'!K48/'H21'!K$53*100</f>
        <v>2.240918930317026</v>
      </c>
      <c r="L48" s="809">
        <f>'H21'!L48/'H21'!L$53*100</f>
        <v>0.13339727869716883</v>
      </c>
      <c r="M48" s="809">
        <f>'H21'!M48/'H21'!M$53*100</f>
        <v>0.05568432797715238</v>
      </c>
      <c r="N48" s="809">
        <f>'H21'!N48/'H21'!N$53*100</f>
        <v>0.06325659651266718</v>
      </c>
      <c r="O48" s="809">
        <f>'H21'!O48/'H21'!O$53*100</f>
        <v>0.3435874750333458</v>
      </c>
      <c r="P48" s="809">
        <f>'H21'!P48/'H21'!P$53*100</f>
        <v>0.10968652349688068</v>
      </c>
      <c r="Q48" s="809">
        <f>'H21'!Q48/'H21'!Q$53*100</f>
        <v>0.17998853625041006</v>
      </c>
      <c r="R48" s="809">
        <f>'H21'!R48/'H21'!R$53*100</f>
        <v>0.1515047066443832</v>
      </c>
      <c r="S48" s="809">
        <f>'H21'!S48/'H21'!S$53*100</f>
        <v>0.12409918957697955</v>
      </c>
      <c r="T48" s="809">
        <f>'H21'!T48/'H21'!T$53*100</f>
        <v>0.07515706916117974</v>
      </c>
      <c r="U48" s="809">
        <f>'H21'!U48/'H21'!U$53*100</f>
        <v>0.043888907720767235</v>
      </c>
      <c r="V48" s="809">
        <f>'H21'!V48/'H21'!V$53*100</f>
        <v>0.8275458116087184</v>
      </c>
      <c r="W48" s="811">
        <f>'H21'!W48/'H21'!W$53*100</f>
        <v>0.5491269537706961</v>
      </c>
    </row>
    <row r="49" spans="1:23" s="3" customFormat="1" ht="12" customHeight="1">
      <c r="A49" s="155" t="s">
        <v>361</v>
      </c>
      <c r="B49" s="815">
        <f>'H21'!B49/'H21'!B$53*100</f>
        <v>0.7878533289268874</v>
      </c>
      <c r="C49" s="815">
        <f>'H21'!C49/'H21'!C$53*100</f>
        <v>0.26269812284175614</v>
      </c>
      <c r="D49" s="815">
        <f>'H21'!D49/'H21'!D$53*100</f>
        <v>0.0958948495707987</v>
      </c>
      <c r="E49" s="815">
        <f>'H21'!E49/'H21'!E$53*100</f>
        <v>0.6540699379507184</v>
      </c>
      <c r="F49" s="815">
        <f>'H21'!F49/'H21'!F$53*100</f>
        <v>0.1978130806518985</v>
      </c>
      <c r="G49" s="815">
        <f>'H21'!G49/'H21'!G$53*100</f>
        <v>0.47872088742690705</v>
      </c>
      <c r="H49" s="815">
        <f>'H21'!H49/'H21'!H$53*100</f>
        <v>0.15551624258604635</v>
      </c>
      <c r="I49" s="815">
        <f>'H21'!I49/'H21'!I$53*100</f>
        <v>0.08214985240683999</v>
      </c>
      <c r="J49" s="815">
        <f>'H21'!J49/'H21'!J$53*100</f>
        <v>0.6934925936575331</v>
      </c>
      <c r="K49" s="815">
        <f>'H21'!K49/'H21'!K$53*100</f>
        <v>2.882198189551746</v>
      </c>
      <c r="L49" s="815">
        <f>'H21'!L49/'H21'!L$53*100</f>
        <v>0.4616806015597463</v>
      </c>
      <c r="M49" s="815">
        <f>'H21'!M49/'H21'!M$53*100</f>
        <v>0.1335674018792287</v>
      </c>
      <c r="N49" s="815">
        <f>'H21'!N49/'H21'!N$53*100</f>
        <v>0.35969378270578917</v>
      </c>
      <c r="O49" s="815">
        <f>'H21'!O49/'H21'!O$53*100</f>
        <v>0.7816131944979707</v>
      </c>
      <c r="P49" s="815">
        <f>'H21'!P49/'H21'!P$53*100</f>
        <v>0.18972167552995087</v>
      </c>
      <c r="Q49" s="815">
        <f>'H21'!Q49/'H21'!Q$53*100</f>
        <v>0.32511814067526984</v>
      </c>
      <c r="R49" s="815">
        <f>'H21'!R49/'H21'!R$53*100</f>
        <v>0.3058623304643345</v>
      </c>
      <c r="S49" s="815">
        <f>'H21'!S49/'H21'!S$53*100</f>
        <v>0.1702929007818258</v>
      </c>
      <c r="T49" s="815">
        <f>'H21'!T49/'H21'!T$53*100</f>
        <v>0.3578711609330067</v>
      </c>
      <c r="U49" s="815">
        <f>'H21'!U49/'H21'!U$53*100</f>
        <v>0.13208033604994787</v>
      </c>
      <c r="V49" s="815">
        <f>'H21'!V49/'H21'!V$53*100</f>
        <v>1.0192412056848208</v>
      </c>
      <c r="W49" s="817">
        <f>'H21'!W49/'H21'!W$53*100</f>
        <v>0.4158406646347787</v>
      </c>
    </row>
    <row r="50" spans="1:23" s="3" customFormat="1" ht="12" customHeight="1">
      <c r="A50" s="42" t="s">
        <v>316</v>
      </c>
      <c r="B50" s="806">
        <f>'H21'!B50/'H21'!B$53*100</f>
        <v>0.26345284685918263</v>
      </c>
      <c r="C50" s="806">
        <f>'H21'!C50/'H21'!C$53*100</f>
        <v>0.17614586535840296</v>
      </c>
      <c r="D50" s="806">
        <f>'H21'!D50/'H21'!D$53*100</f>
        <v>0.1392263381174401</v>
      </c>
      <c r="E50" s="806">
        <f>'H21'!E50/'H21'!E$53*100</f>
        <v>0.09972176195351128</v>
      </c>
      <c r="F50" s="806">
        <f>'H21'!F50/'H21'!F$53*100</f>
        <v>0.201592329304617</v>
      </c>
      <c r="G50" s="806">
        <f>'H21'!G50/'H21'!G$53*100</f>
        <v>0.18918475572650045</v>
      </c>
      <c r="H50" s="806">
        <f>'H21'!H50/'H21'!H$53*100</f>
        <v>0.13432827785240903</v>
      </c>
      <c r="I50" s="806">
        <f>'H21'!I50/'H21'!I$53*100</f>
        <v>0.0836373610257473</v>
      </c>
      <c r="J50" s="806">
        <f>'H21'!J50/'H21'!J$53*100</f>
        <v>0.17796864803646154</v>
      </c>
      <c r="K50" s="806">
        <f>'H21'!K50/'H21'!K$53*100</f>
        <v>1.5251216200327082</v>
      </c>
      <c r="L50" s="806">
        <f>'H21'!L50/'H21'!L$53*100</f>
        <v>0.36958850568085705</v>
      </c>
      <c r="M50" s="806">
        <f>'H21'!M50/'H21'!M$53*100</f>
        <v>0.12375366222538131</v>
      </c>
      <c r="N50" s="806">
        <f>'H21'!N50/'H21'!N$53*100</f>
        <v>0.20527801960148465</v>
      </c>
      <c r="O50" s="806">
        <f>'H21'!O50/'H21'!O$53*100</f>
        <v>0.24662316944033622</v>
      </c>
      <c r="P50" s="806">
        <f>'H21'!P50/'H21'!P$53*100</f>
        <v>0.16758473769392201</v>
      </c>
      <c r="Q50" s="806">
        <f>'H21'!Q50/'H21'!Q$53*100</f>
        <v>0.1352113575648346</v>
      </c>
      <c r="R50" s="806">
        <f>'H21'!R50/'H21'!R$53*100</f>
        <v>0.312901187723349</v>
      </c>
      <c r="S50" s="806">
        <f>'H21'!S50/'H21'!S$53*100</f>
        <v>0.29144977104266795</v>
      </c>
      <c r="T50" s="806">
        <f>'H21'!T50/'H21'!T$53*100</f>
        <v>0.18760836752595958</v>
      </c>
      <c r="U50" s="806">
        <f>'H21'!U50/'H21'!U$53*100</f>
        <v>0.11204192057119086</v>
      </c>
      <c r="V50" s="806">
        <f>'H21'!V50/'H21'!V$53*100</f>
        <v>0.5161368164328517</v>
      </c>
      <c r="W50" s="808">
        <f>'H21'!W50/'H21'!W$53*100</f>
        <v>0.30972810219854496</v>
      </c>
    </row>
    <row r="51" spans="1:23" s="3" customFormat="1" ht="12" customHeight="1">
      <c r="A51" s="149" t="s">
        <v>401</v>
      </c>
      <c r="B51" s="812">
        <f>'H21'!B51/'H21'!B$53*100</f>
        <v>0.11301447498163317</v>
      </c>
      <c r="C51" s="812">
        <f>'H21'!C51/'H21'!C$53*100</f>
        <v>0.07956201273194681</v>
      </c>
      <c r="D51" s="812">
        <f>'H21'!D51/'H21'!D$53*100</f>
        <v>0.09684724603233952</v>
      </c>
      <c r="E51" s="812">
        <f>'H21'!E51/'H21'!E$53*100</f>
        <v>0.030175098319496375</v>
      </c>
      <c r="F51" s="812">
        <f>'H21'!F51/'H21'!F$53*100</f>
        <v>0.08698633071056884</v>
      </c>
      <c r="G51" s="812">
        <f>'H21'!G51/'H21'!G$53*100</f>
        <v>0.08134231771739907</v>
      </c>
      <c r="H51" s="812">
        <f>'H21'!H51/'H21'!H$53*100</f>
        <v>0.046372841121766165</v>
      </c>
      <c r="I51" s="812">
        <f>'H21'!I51/'H21'!I$53*100</f>
        <v>0.050765559945530024</v>
      </c>
      <c r="J51" s="812">
        <f>'H21'!J51/'H21'!J$53*100</f>
        <v>0.06662992479069112</v>
      </c>
      <c r="K51" s="812">
        <f>'H21'!K51/'H21'!K$53*100</f>
        <v>0.5721601626679476</v>
      </c>
      <c r="L51" s="812">
        <f>'H21'!L51/'H21'!L$53*100</f>
        <v>0.2511969642810622</v>
      </c>
      <c r="M51" s="812">
        <f>'H21'!M51/'H21'!M$53*100</f>
        <v>0.07268105542142696</v>
      </c>
      <c r="N51" s="812">
        <f>'H21'!N51/'H21'!N$53*100</f>
        <v>0.07270742312417192</v>
      </c>
      <c r="O51" s="812">
        <f>'H21'!O51/'H21'!O$53*100</f>
        <v>0.10902908493313845</v>
      </c>
      <c r="P51" s="812">
        <f>'H21'!P51/'H21'!P$53*100</f>
        <v>0.08850100454391989</v>
      </c>
      <c r="Q51" s="812">
        <f>'H21'!Q51/'H21'!Q$53*100</f>
        <v>0.04911141675317229</v>
      </c>
      <c r="R51" s="812">
        <f>'H21'!R51/'H21'!R$53*100</f>
        <v>0.09626086433796258</v>
      </c>
      <c r="S51" s="812">
        <f>'H21'!S51/'H21'!S$53*100</f>
        <v>0.13253562061764454</v>
      </c>
      <c r="T51" s="812">
        <f>'H21'!T51/'H21'!T$53*100</f>
        <v>0.08105311075814235</v>
      </c>
      <c r="U51" s="812">
        <f>'H21'!U51/'H21'!U$53*100</f>
        <v>0.06972656343402164</v>
      </c>
      <c r="V51" s="812">
        <f>'H21'!V51/'H21'!V$53*100</f>
        <v>0.24533745917503674</v>
      </c>
      <c r="W51" s="814">
        <f>'H21'!W51/'H21'!W$53*100</f>
        <v>0.1291509075905921</v>
      </c>
    </row>
    <row r="52" spans="1:23" s="3" customFormat="1" ht="12" customHeight="1">
      <c r="A52" s="149" t="s">
        <v>402</v>
      </c>
      <c r="B52" s="809">
        <f>'H21'!B52/'H21'!B$53*100</f>
        <v>0.08968257590439324</v>
      </c>
      <c r="C52" s="809">
        <f>'H21'!C52/'H21'!C$53*100</f>
        <v>0.09632949495508296</v>
      </c>
      <c r="D52" s="809">
        <f>'H21'!D52/'H21'!D$53*100</f>
        <v>0.21246248681497276</v>
      </c>
      <c r="E52" s="809">
        <f>'H21'!E52/'H21'!E$53*100</f>
        <v>0.08013174247208037</v>
      </c>
      <c r="F52" s="809">
        <f>'H21'!F52/'H21'!F$53*100</f>
        <v>0.09505111887532554</v>
      </c>
      <c r="G52" s="809">
        <f>'H21'!G52/'H21'!G$53*100</f>
        <v>0.12734336789909337</v>
      </c>
      <c r="H52" s="809">
        <f>'H21'!H52/'H21'!H$53*100</f>
        <v>0.09203318356089651</v>
      </c>
      <c r="I52" s="809">
        <f>'H21'!I52/'H21'!I$53*100</f>
        <v>0.04792434591901159</v>
      </c>
      <c r="J52" s="809">
        <f>'H21'!J52/'H21'!J$53*100</f>
        <v>0.032722921165254264</v>
      </c>
      <c r="K52" s="809">
        <f>'H21'!K52/'H21'!K$53*100</f>
        <v>0.8621268122246867</v>
      </c>
      <c r="L52" s="809">
        <f>'H21'!L52/'H21'!L$53*100</f>
        <v>0.146850900702425</v>
      </c>
      <c r="M52" s="809">
        <f>'H21'!M52/'H21'!M$53*100</f>
        <v>0.04924809192573782</v>
      </c>
      <c r="N52" s="809">
        <f>'H21'!N52/'H21'!N$53*100</f>
        <v>0.07040302112850724</v>
      </c>
      <c r="O52" s="809">
        <f>'H21'!O52/'H21'!O$53*100</f>
        <v>0.14148257807542672</v>
      </c>
      <c r="P52" s="809">
        <f>'H21'!P52/'H21'!P$53*100</f>
        <v>0.0753617763701062</v>
      </c>
      <c r="Q52" s="809">
        <f>'H21'!Q52/'H21'!Q$53*100</f>
        <v>0.0366804498713634</v>
      </c>
      <c r="R52" s="809">
        <f>'H21'!R52/'H21'!R$53*100</f>
        <v>0.2171092273198309</v>
      </c>
      <c r="S52" s="809">
        <f>'H21'!S52/'H21'!S$53*100</f>
        <v>0.107008072545631</v>
      </c>
      <c r="T52" s="809">
        <f>'H21'!T52/'H21'!T$53*100</f>
        <v>0.10202923585849771</v>
      </c>
      <c r="U52" s="809">
        <f>'H21'!U52/'H21'!U$53*100</f>
        <v>0.03297685821181681</v>
      </c>
      <c r="V52" s="809">
        <f>'H21'!V52/'H21'!V$53*100</f>
        <v>0.19386933354649546</v>
      </c>
      <c r="W52" s="811">
        <f>'H21'!W52/'H21'!W$53*100</f>
        <v>0.13105922404980597</v>
      </c>
    </row>
    <row r="53" spans="1:23" s="3" customFormat="1" ht="12" customHeight="1">
      <c r="A53" s="480" t="s">
        <v>8</v>
      </c>
      <c r="B53" s="799">
        <f>'H21'!B53/'H21'!B$53*100</f>
        <v>100</v>
      </c>
      <c r="C53" s="799">
        <f>'H21'!C53/'H21'!C$53*100</f>
        <v>100</v>
      </c>
      <c r="D53" s="799">
        <f>'H21'!D53/'H21'!D$53*100</f>
        <v>100</v>
      </c>
      <c r="E53" s="799">
        <f>'H21'!E53/'H21'!E$53*100</f>
        <v>100</v>
      </c>
      <c r="F53" s="799">
        <f>'H21'!F53/'H21'!F$53*100</f>
        <v>100</v>
      </c>
      <c r="G53" s="799">
        <f>'H21'!G53/'H21'!G$53*100</f>
        <v>100</v>
      </c>
      <c r="H53" s="799">
        <f>'H21'!H53/'H21'!H$53*100</f>
        <v>100</v>
      </c>
      <c r="I53" s="799">
        <f>'H21'!I53/'H21'!I$53*100</f>
        <v>100</v>
      </c>
      <c r="J53" s="799">
        <f>'H21'!J53/'H21'!J$53*100</f>
        <v>100</v>
      </c>
      <c r="K53" s="799">
        <f>'H21'!K53/'H21'!K$53*100</f>
        <v>100</v>
      </c>
      <c r="L53" s="799">
        <f>'H21'!L53/'H21'!L$53*100</f>
        <v>100</v>
      </c>
      <c r="M53" s="799">
        <f>'H21'!M53/'H21'!M$53*100</f>
        <v>100</v>
      </c>
      <c r="N53" s="799">
        <f>'H21'!N53/'H21'!N$53*100</f>
        <v>100</v>
      </c>
      <c r="O53" s="799">
        <f>'H21'!O53/'H21'!O$53*100</f>
        <v>100</v>
      </c>
      <c r="P53" s="799">
        <f>'H21'!P53/'H21'!P$53*100</f>
        <v>100</v>
      </c>
      <c r="Q53" s="799">
        <f>'H21'!Q53/'H21'!Q$53*100</f>
        <v>100</v>
      </c>
      <c r="R53" s="799">
        <f>'H21'!R53/'H21'!R$53*100</f>
        <v>100</v>
      </c>
      <c r="S53" s="799">
        <f>'H21'!S53/'H21'!S$53*100</f>
        <v>100</v>
      </c>
      <c r="T53" s="799">
        <f>'H21'!T53/'H21'!T$53*100</f>
        <v>100</v>
      </c>
      <c r="U53" s="799">
        <f>'H21'!U53/'H21'!U$53*100</f>
        <v>100</v>
      </c>
      <c r="V53" s="799">
        <f>'H21'!V53/'H21'!V$53*100</f>
        <v>100</v>
      </c>
      <c r="W53" s="802">
        <f>'H21'!W53/'H21'!W$53*100</f>
        <v>100</v>
      </c>
    </row>
    <row r="54" spans="1:23" s="3" customFormat="1" ht="10.5" customHeight="1">
      <c r="A54" s="35"/>
      <c r="B54" s="33"/>
      <c r="C54" s="33"/>
      <c r="D54" s="33"/>
      <c r="E54" s="33"/>
      <c r="F54" s="33"/>
      <c r="G54" s="33"/>
      <c r="H54" s="33"/>
      <c r="I54" s="33"/>
      <c r="J54" s="33"/>
      <c r="K54" s="33"/>
      <c r="L54" s="33"/>
      <c r="M54" s="33"/>
      <c r="N54" s="33"/>
      <c r="O54" s="33"/>
      <c r="P54" s="33"/>
      <c r="Q54" s="33"/>
      <c r="R54" s="33"/>
      <c r="S54" s="33"/>
      <c r="T54" s="33"/>
      <c r="U54" s="33"/>
      <c r="V54" s="33"/>
      <c r="W54" s="33"/>
    </row>
    <row r="55" spans="1:23" s="3" customFormat="1" ht="10.5" customHeight="1">
      <c r="A55" s="710" t="s">
        <v>411</v>
      </c>
      <c r="B55" s="33"/>
      <c r="C55" s="33"/>
      <c r="D55" s="33"/>
      <c r="E55" s="33"/>
      <c r="F55" s="33"/>
      <c r="G55" s="33"/>
      <c r="H55" s="33"/>
      <c r="I55" s="33"/>
      <c r="J55" s="33"/>
      <c r="K55" s="33"/>
      <c r="L55" s="33"/>
      <c r="M55" s="33"/>
      <c r="N55" s="33"/>
      <c r="O55" s="33"/>
      <c r="P55" s="33"/>
      <c r="Q55" s="33"/>
      <c r="R55" s="33"/>
      <c r="S55" s="33"/>
      <c r="T55" s="33"/>
      <c r="U55" s="33"/>
      <c r="V55" s="33"/>
      <c r="W55" s="33"/>
    </row>
    <row r="56" spans="1:23" s="3" customFormat="1" ht="10.5" customHeight="1">
      <c r="A56" s="4"/>
      <c r="B56" s="33"/>
      <c r="C56" s="33"/>
      <c r="D56" s="33"/>
      <c r="E56" s="33"/>
      <c r="F56" s="33"/>
      <c r="G56" s="33"/>
      <c r="H56" s="33"/>
      <c r="I56" s="33"/>
      <c r="J56" s="33"/>
      <c r="K56" s="33"/>
      <c r="L56" s="33"/>
      <c r="M56" s="33"/>
      <c r="N56" s="33"/>
      <c r="O56" s="33"/>
      <c r="P56" s="33"/>
      <c r="Q56" s="33"/>
      <c r="R56" s="33"/>
      <c r="S56" s="33"/>
      <c r="T56" s="33"/>
      <c r="U56" s="33"/>
      <c r="V56" s="33"/>
      <c r="W56" s="33"/>
    </row>
    <row r="57" spans="1:23" s="3" customFormat="1" ht="10.5" customHeight="1">
      <c r="A57" s="4"/>
      <c r="B57" s="33"/>
      <c r="C57" s="33"/>
      <c r="D57" s="33"/>
      <c r="E57" s="33"/>
      <c r="F57" s="33"/>
      <c r="G57" s="33"/>
      <c r="H57" s="33"/>
      <c r="I57" s="33"/>
      <c r="J57" s="33"/>
      <c r="K57" s="33"/>
      <c r="L57" s="33"/>
      <c r="M57" s="33"/>
      <c r="N57" s="33"/>
      <c r="O57" s="33"/>
      <c r="P57" s="33"/>
      <c r="Q57" s="33"/>
      <c r="R57" s="33"/>
      <c r="S57" s="33"/>
      <c r="T57" s="33"/>
      <c r="U57" s="33"/>
      <c r="V57" s="33"/>
      <c r="W57" s="33"/>
    </row>
    <row r="58" spans="1:23" s="3" customFormat="1" ht="10.5" customHeight="1">
      <c r="A58" s="4"/>
      <c r="B58" s="33"/>
      <c r="C58" s="33"/>
      <c r="D58" s="33"/>
      <c r="E58" s="33"/>
      <c r="F58" s="33"/>
      <c r="G58" s="33"/>
      <c r="H58" s="33"/>
      <c r="I58" s="33"/>
      <c r="J58" s="33"/>
      <c r="K58" s="33"/>
      <c r="L58" s="33"/>
      <c r="M58" s="33"/>
      <c r="N58" s="33"/>
      <c r="O58" s="33"/>
      <c r="P58" s="33"/>
      <c r="Q58" s="33"/>
      <c r="R58" s="33"/>
      <c r="S58" s="33"/>
      <c r="T58" s="33"/>
      <c r="U58" s="33"/>
      <c r="V58" s="33"/>
      <c r="W58" s="33"/>
    </row>
    <row r="59" spans="1:23" s="3" customFormat="1" ht="10.5" customHeight="1">
      <c r="A59" s="4"/>
      <c r="B59" s="33"/>
      <c r="C59" s="33"/>
      <c r="D59" s="33"/>
      <c r="E59" s="33"/>
      <c r="F59" s="33"/>
      <c r="G59" s="33"/>
      <c r="H59" s="33"/>
      <c r="I59" s="33"/>
      <c r="J59" s="33"/>
      <c r="K59" s="33"/>
      <c r="L59" s="33"/>
      <c r="M59" s="33"/>
      <c r="N59" s="33"/>
      <c r="O59" s="33"/>
      <c r="P59" s="33"/>
      <c r="Q59" s="33"/>
      <c r="R59" s="33"/>
      <c r="S59" s="33"/>
      <c r="T59" s="33"/>
      <c r="U59" s="33"/>
      <c r="V59" s="33"/>
      <c r="W59" s="33"/>
    </row>
    <row r="60" spans="1:23" s="3" customFormat="1" ht="10.5" customHeight="1">
      <c r="A60" s="4"/>
      <c r="B60" s="33"/>
      <c r="C60" s="33"/>
      <c r="D60" s="33"/>
      <c r="E60" s="33"/>
      <c r="F60" s="33"/>
      <c r="G60" s="33"/>
      <c r="H60" s="33"/>
      <c r="I60" s="33"/>
      <c r="J60" s="33"/>
      <c r="K60" s="33"/>
      <c r="L60" s="33"/>
      <c r="M60" s="33"/>
      <c r="N60" s="33"/>
      <c r="O60" s="33"/>
      <c r="P60" s="33"/>
      <c r="Q60" s="33"/>
      <c r="R60" s="33"/>
      <c r="S60" s="33"/>
      <c r="T60" s="33"/>
      <c r="U60" s="33"/>
      <c r="V60" s="33"/>
      <c r="W60" s="33"/>
    </row>
    <row r="61" spans="1:23" s="3" customFormat="1" ht="10.5" customHeight="1">
      <c r="A61" s="4"/>
      <c r="B61" s="33"/>
      <c r="C61" s="33"/>
      <c r="D61" s="33"/>
      <c r="E61" s="33"/>
      <c r="F61" s="33"/>
      <c r="G61" s="33"/>
      <c r="H61" s="33"/>
      <c r="I61" s="33"/>
      <c r="J61" s="33"/>
      <c r="K61" s="33"/>
      <c r="L61" s="33"/>
      <c r="M61" s="33"/>
      <c r="N61" s="33"/>
      <c r="O61" s="33"/>
      <c r="P61" s="33"/>
      <c r="Q61" s="33"/>
      <c r="R61" s="33"/>
      <c r="S61" s="33"/>
      <c r="T61" s="33"/>
      <c r="U61" s="33"/>
      <c r="V61" s="33"/>
      <c r="W61" s="33"/>
    </row>
    <row r="62" spans="1:23" s="3" customFormat="1" ht="10.5" customHeight="1">
      <c r="A62" s="4"/>
      <c r="B62" s="33"/>
      <c r="C62" s="33"/>
      <c r="D62" s="33"/>
      <c r="E62" s="33"/>
      <c r="F62" s="33"/>
      <c r="G62" s="33"/>
      <c r="H62" s="33"/>
      <c r="I62" s="33"/>
      <c r="J62" s="33"/>
      <c r="K62" s="33"/>
      <c r="L62" s="33"/>
      <c r="M62" s="33"/>
      <c r="N62" s="33"/>
      <c r="O62" s="33"/>
      <c r="P62" s="33"/>
      <c r="Q62" s="33"/>
      <c r="R62" s="33"/>
      <c r="S62" s="33"/>
      <c r="T62" s="33"/>
      <c r="U62" s="33"/>
      <c r="V62" s="33"/>
      <c r="W62" s="33"/>
    </row>
    <row r="63" spans="1:23" s="3" customFormat="1" ht="10.5" customHeight="1">
      <c r="A63" s="4"/>
      <c r="B63" s="33"/>
      <c r="C63" s="33"/>
      <c r="D63" s="33"/>
      <c r="E63" s="33"/>
      <c r="F63" s="33"/>
      <c r="G63" s="33"/>
      <c r="H63" s="33"/>
      <c r="I63" s="33"/>
      <c r="J63" s="33"/>
      <c r="K63" s="33"/>
      <c r="L63" s="33"/>
      <c r="M63" s="33"/>
      <c r="N63" s="33"/>
      <c r="O63" s="33"/>
      <c r="P63" s="33"/>
      <c r="Q63" s="33"/>
      <c r="R63" s="33"/>
      <c r="S63" s="33"/>
      <c r="T63" s="33"/>
      <c r="U63" s="33"/>
      <c r="V63" s="33"/>
      <c r="W63" s="33"/>
    </row>
    <row r="64" spans="1:23" s="3" customFormat="1" ht="10.5" customHeight="1">
      <c r="A64" s="4"/>
      <c r="B64" s="33"/>
      <c r="C64" s="33"/>
      <c r="D64" s="33"/>
      <c r="E64" s="33"/>
      <c r="F64" s="33"/>
      <c r="G64" s="33"/>
      <c r="H64" s="33"/>
      <c r="I64" s="33"/>
      <c r="J64" s="33"/>
      <c r="K64" s="33"/>
      <c r="L64" s="33"/>
      <c r="M64" s="33"/>
      <c r="N64" s="33"/>
      <c r="O64" s="33"/>
      <c r="P64" s="33"/>
      <c r="Q64" s="33"/>
      <c r="R64" s="33"/>
      <c r="S64" s="33"/>
      <c r="T64" s="33"/>
      <c r="U64" s="33"/>
      <c r="V64" s="33"/>
      <c r="W64" s="33"/>
    </row>
    <row r="65" spans="1:23" s="3" customFormat="1" ht="10.5" customHeight="1">
      <c r="A65" s="4"/>
      <c r="B65" s="33"/>
      <c r="C65" s="33"/>
      <c r="D65" s="33"/>
      <c r="E65" s="33"/>
      <c r="F65" s="33"/>
      <c r="G65" s="33"/>
      <c r="H65" s="33"/>
      <c r="I65" s="33"/>
      <c r="J65" s="33"/>
      <c r="K65" s="33"/>
      <c r="L65" s="33"/>
      <c r="M65" s="33"/>
      <c r="N65" s="33"/>
      <c r="O65" s="33"/>
      <c r="P65" s="33"/>
      <c r="Q65" s="33"/>
      <c r="R65" s="33"/>
      <c r="S65" s="33"/>
      <c r="T65" s="33"/>
      <c r="U65" s="33"/>
      <c r="V65" s="33"/>
      <c r="W65" s="33"/>
    </row>
    <row r="66" spans="1:23" s="3" customFormat="1" ht="10.5" customHeight="1">
      <c r="A66" s="4"/>
      <c r="B66" s="33"/>
      <c r="C66" s="33"/>
      <c r="D66" s="33"/>
      <c r="E66" s="33"/>
      <c r="F66" s="33"/>
      <c r="G66" s="33"/>
      <c r="H66" s="33"/>
      <c r="I66" s="33"/>
      <c r="J66" s="33"/>
      <c r="K66" s="33"/>
      <c r="L66" s="33"/>
      <c r="M66" s="33"/>
      <c r="N66" s="33"/>
      <c r="O66" s="33"/>
      <c r="P66" s="33"/>
      <c r="Q66" s="33"/>
      <c r="R66" s="33"/>
      <c r="S66" s="33"/>
      <c r="T66" s="33"/>
      <c r="U66" s="33"/>
      <c r="V66" s="33"/>
      <c r="W66" s="33"/>
    </row>
    <row r="67" spans="1:23" s="3" customFormat="1" ht="10.5" customHeight="1">
      <c r="A67" s="4"/>
      <c r="B67" s="33"/>
      <c r="C67" s="33"/>
      <c r="D67" s="33"/>
      <c r="E67" s="33"/>
      <c r="F67" s="33"/>
      <c r="G67" s="33"/>
      <c r="H67" s="33"/>
      <c r="I67" s="33"/>
      <c r="J67" s="33"/>
      <c r="K67" s="33"/>
      <c r="L67" s="33"/>
      <c r="M67" s="33"/>
      <c r="N67" s="33"/>
      <c r="O67" s="33"/>
      <c r="P67" s="33"/>
      <c r="Q67" s="33"/>
      <c r="R67" s="33"/>
      <c r="S67" s="33"/>
      <c r="T67" s="33"/>
      <c r="U67" s="33"/>
      <c r="V67" s="33"/>
      <c r="W67" s="33"/>
    </row>
    <row r="68" spans="1:23" s="3" customFormat="1" ht="10.5" customHeight="1">
      <c r="A68" s="4"/>
      <c r="B68" s="33"/>
      <c r="C68" s="33"/>
      <c r="D68" s="33"/>
      <c r="E68" s="33"/>
      <c r="F68" s="33"/>
      <c r="G68" s="33"/>
      <c r="H68" s="33"/>
      <c r="I68" s="33"/>
      <c r="J68" s="33"/>
      <c r="K68" s="33"/>
      <c r="L68" s="33"/>
      <c r="M68" s="33"/>
      <c r="N68" s="33"/>
      <c r="O68" s="33"/>
      <c r="P68" s="33"/>
      <c r="Q68" s="33"/>
      <c r="R68" s="33"/>
      <c r="S68" s="33"/>
      <c r="T68" s="33"/>
      <c r="U68" s="33"/>
      <c r="V68" s="33"/>
      <c r="W68" s="33"/>
    </row>
    <row r="69" spans="1:23" s="3" customFormat="1" ht="10.5" customHeight="1">
      <c r="A69" s="4"/>
      <c r="B69" s="33"/>
      <c r="C69" s="33"/>
      <c r="D69" s="33"/>
      <c r="E69" s="33"/>
      <c r="F69" s="33"/>
      <c r="G69" s="33"/>
      <c r="H69" s="33"/>
      <c r="I69" s="33"/>
      <c r="J69" s="33"/>
      <c r="K69" s="33"/>
      <c r="L69" s="33"/>
      <c r="M69" s="33"/>
      <c r="N69" s="33"/>
      <c r="O69" s="33"/>
      <c r="P69" s="33"/>
      <c r="Q69" s="33"/>
      <c r="R69" s="33"/>
      <c r="S69" s="33"/>
      <c r="T69" s="33"/>
      <c r="U69" s="33"/>
      <c r="V69" s="33"/>
      <c r="W69" s="33"/>
    </row>
    <row r="70" spans="1:23" s="3" customFormat="1" ht="10.5" customHeight="1">
      <c r="A70" s="4"/>
      <c r="B70" s="33"/>
      <c r="C70" s="33"/>
      <c r="D70" s="33"/>
      <c r="E70" s="33"/>
      <c r="F70" s="33"/>
      <c r="G70" s="33"/>
      <c r="H70" s="33"/>
      <c r="I70" s="33"/>
      <c r="J70" s="33"/>
      <c r="K70" s="33"/>
      <c r="L70" s="33"/>
      <c r="M70" s="33"/>
      <c r="N70" s="33"/>
      <c r="O70" s="33"/>
      <c r="P70" s="33"/>
      <c r="Q70" s="33"/>
      <c r="R70" s="33"/>
      <c r="S70" s="33"/>
      <c r="T70" s="33"/>
      <c r="U70" s="33"/>
      <c r="V70" s="33"/>
      <c r="W70" s="33"/>
    </row>
    <row r="71" spans="1:23" s="3" customFormat="1" ht="10.5" customHeight="1">
      <c r="A71" s="4"/>
      <c r="B71" s="33"/>
      <c r="C71" s="33"/>
      <c r="D71" s="33"/>
      <c r="E71" s="33"/>
      <c r="F71" s="33"/>
      <c r="G71" s="33"/>
      <c r="H71" s="33"/>
      <c r="I71" s="33"/>
      <c r="J71" s="33"/>
      <c r="K71" s="33"/>
      <c r="L71" s="33"/>
      <c r="M71" s="33"/>
      <c r="N71" s="33"/>
      <c r="O71" s="33"/>
      <c r="P71" s="33"/>
      <c r="Q71" s="33"/>
      <c r="R71" s="33"/>
      <c r="S71" s="33"/>
      <c r="T71" s="33"/>
      <c r="U71" s="33"/>
      <c r="V71" s="33"/>
      <c r="W71" s="33"/>
    </row>
    <row r="72" spans="1:23" s="3" customFormat="1" ht="10.5" customHeight="1">
      <c r="A72" s="4"/>
      <c r="B72" s="33"/>
      <c r="C72" s="33"/>
      <c r="D72" s="33"/>
      <c r="E72" s="33"/>
      <c r="F72" s="33"/>
      <c r="G72" s="33"/>
      <c r="H72" s="33"/>
      <c r="I72" s="33"/>
      <c r="J72" s="33"/>
      <c r="K72" s="33"/>
      <c r="L72" s="33"/>
      <c r="M72" s="33"/>
      <c r="N72" s="33"/>
      <c r="O72" s="33"/>
      <c r="P72" s="33"/>
      <c r="Q72" s="33"/>
      <c r="R72" s="33"/>
      <c r="S72" s="33"/>
      <c r="T72" s="33"/>
      <c r="U72" s="33"/>
      <c r="V72" s="33"/>
      <c r="W72" s="33"/>
    </row>
    <row r="73" spans="1:23" s="3" customFormat="1" ht="10.5" customHeight="1">
      <c r="A73" s="4"/>
      <c r="B73" s="33"/>
      <c r="C73" s="33"/>
      <c r="D73" s="33"/>
      <c r="E73" s="33"/>
      <c r="F73" s="33"/>
      <c r="G73" s="33"/>
      <c r="H73" s="33"/>
      <c r="I73" s="33"/>
      <c r="J73" s="33"/>
      <c r="K73" s="33"/>
      <c r="L73" s="33"/>
      <c r="M73" s="33"/>
      <c r="N73" s="33"/>
      <c r="O73" s="33"/>
      <c r="P73" s="33"/>
      <c r="Q73" s="33"/>
      <c r="R73" s="33"/>
      <c r="S73" s="33"/>
      <c r="T73" s="33"/>
      <c r="U73" s="33"/>
      <c r="V73" s="33"/>
      <c r="W73" s="33"/>
    </row>
    <row r="74" spans="1:23" s="3" customFormat="1" ht="10.5" customHeight="1">
      <c r="A74" s="4"/>
      <c r="B74" s="33"/>
      <c r="C74" s="33"/>
      <c r="D74" s="33"/>
      <c r="E74" s="33"/>
      <c r="F74" s="33"/>
      <c r="G74" s="33"/>
      <c r="H74" s="33"/>
      <c r="I74" s="33"/>
      <c r="J74" s="33"/>
      <c r="K74" s="33"/>
      <c r="L74" s="33"/>
      <c r="M74" s="33"/>
      <c r="N74" s="33"/>
      <c r="O74" s="33"/>
      <c r="P74" s="33"/>
      <c r="Q74" s="33"/>
      <c r="R74" s="33"/>
      <c r="S74" s="33"/>
      <c r="T74" s="33"/>
      <c r="U74" s="33"/>
      <c r="V74" s="33"/>
      <c r="W74" s="33"/>
    </row>
    <row r="75" spans="1:23" s="3" customFormat="1" ht="10.5" customHeight="1">
      <c r="A75" s="4"/>
      <c r="B75" s="33"/>
      <c r="C75" s="33"/>
      <c r="D75" s="33"/>
      <c r="E75" s="33"/>
      <c r="F75" s="33"/>
      <c r="G75" s="33"/>
      <c r="H75" s="33"/>
      <c r="I75" s="33"/>
      <c r="J75" s="33"/>
      <c r="K75" s="33"/>
      <c r="L75" s="33"/>
      <c r="M75" s="33"/>
      <c r="N75" s="33"/>
      <c r="O75" s="33"/>
      <c r="P75" s="33"/>
      <c r="Q75" s="33"/>
      <c r="R75" s="33"/>
      <c r="S75" s="33"/>
      <c r="T75" s="33"/>
      <c r="U75" s="33"/>
      <c r="V75" s="33"/>
      <c r="W75" s="33"/>
    </row>
    <row r="76" spans="1:23" s="3" customFormat="1" ht="10.5" customHeight="1">
      <c r="A76" s="4"/>
      <c r="B76" s="33"/>
      <c r="C76" s="33"/>
      <c r="D76" s="33"/>
      <c r="E76" s="33"/>
      <c r="F76" s="33"/>
      <c r="G76" s="33"/>
      <c r="H76" s="33"/>
      <c r="I76" s="33"/>
      <c r="J76" s="33"/>
      <c r="K76" s="33"/>
      <c r="L76" s="33"/>
      <c r="M76" s="33"/>
      <c r="N76" s="33"/>
      <c r="O76" s="33"/>
      <c r="P76" s="33"/>
      <c r="Q76" s="33"/>
      <c r="R76" s="33"/>
      <c r="S76" s="33"/>
      <c r="T76" s="33"/>
      <c r="U76" s="33"/>
      <c r="V76" s="33"/>
      <c r="W76" s="33"/>
    </row>
    <row r="77" spans="1:23" s="3" customFormat="1" ht="10.5" customHeight="1">
      <c r="A77" s="4"/>
      <c r="B77" s="33"/>
      <c r="C77" s="33"/>
      <c r="D77" s="33"/>
      <c r="E77" s="33"/>
      <c r="F77" s="33"/>
      <c r="G77" s="33"/>
      <c r="H77" s="33"/>
      <c r="I77" s="33"/>
      <c r="J77" s="33"/>
      <c r="K77" s="33"/>
      <c r="L77" s="33"/>
      <c r="M77" s="33"/>
      <c r="N77" s="33"/>
      <c r="O77" s="33"/>
      <c r="P77" s="33"/>
      <c r="Q77" s="33"/>
      <c r="R77" s="33"/>
      <c r="S77" s="33"/>
      <c r="T77" s="33"/>
      <c r="U77" s="33"/>
      <c r="V77" s="33"/>
      <c r="W77" s="33"/>
    </row>
    <row r="78" spans="1:23" s="3" customFormat="1" ht="10.5" customHeight="1">
      <c r="A78" s="4"/>
      <c r="B78" s="33"/>
      <c r="C78" s="33"/>
      <c r="D78" s="33"/>
      <c r="E78" s="33"/>
      <c r="F78" s="33"/>
      <c r="G78" s="33"/>
      <c r="H78" s="33"/>
      <c r="I78" s="33"/>
      <c r="J78" s="33"/>
      <c r="K78" s="33"/>
      <c r="L78" s="33"/>
      <c r="M78" s="33"/>
      <c r="N78" s="33"/>
      <c r="O78" s="33"/>
      <c r="P78" s="33"/>
      <c r="Q78" s="33"/>
      <c r="R78" s="33"/>
      <c r="S78" s="33"/>
      <c r="T78" s="33"/>
      <c r="U78" s="33"/>
      <c r="V78" s="33"/>
      <c r="W78" s="33"/>
    </row>
    <row r="79" spans="1:23" s="3" customFormat="1" ht="10.5" customHeight="1">
      <c r="A79" s="4"/>
      <c r="B79" s="33"/>
      <c r="C79" s="33"/>
      <c r="D79" s="33"/>
      <c r="E79" s="33"/>
      <c r="F79" s="33"/>
      <c r="G79" s="33"/>
      <c r="H79" s="33"/>
      <c r="I79" s="33"/>
      <c r="J79" s="33"/>
      <c r="K79" s="33"/>
      <c r="L79" s="33"/>
      <c r="M79" s="33"/>
      <c r="N79" s="33"/>
      <c r="O79" s="33"/>
      <c r="P79" s="33"/>
      <c r="Q79" s="33"/>
      <c r="R79" s="33"/>
      <c r="S79" s="33"/>
      <c r="T79" s="33"/>
      <c r="U79" s="33"/>
      <c r="V79" s="33"/>
      <c r="W79" s="33"/>
    </row>
    <row r="80" spans="1:23" s="3" customFormat="1" ht="10.5" customHeight="1">
      <c r="A80" s="4"/>
      <c r="B80" s="33"/>
      <c r="C80" s="33"/>
      <c r="D80" s="33"/>
      <c r="E80" s="33"/>
      <c r="F80" s="33"/>
      <c r="G80" s="33"/>
      <c r="H80" s="33"/>
      <c r="I80" s="33"/>
      <c r="J80" s="33"/>
      <c r="K80" s="33"/>
      <c r="L80" s="33"/>
      <c r="M80" s="33"/>
      <c r="N80" s="33"/>
      <c r="O80" s="33"/>
      <c r="P80" s="33"/>
      <c r="Q80" s="33"/>
      <c r="R80" s="33"/>
      <c r="S80" s="33"/>
      <c r="T80" s="33"/>
      <c r="U80" s="33"/>
      <c r="V80" s="33"/>
      <c r="W80" s="33"/>
    </row>
    <row r="81" spans="1:23" s="3" customFormat="1" ht="10.5" customHeight="1">
      <c r="A81" s="4"/>
      <c r="B81" s="33"/>
      <c r="C81" s="33"/>
      <c r="D81" s="33"/>
      <c r="E81" s="33"/>
      <c r="F81" s="33"/>
      <c r="G81" s="33"/>
      <c r="H81" s="33"/>
      <c r="I81" s="33"/>
      <c r="J81" s="33"/>
      <c r="K81" s="33"/>
      <c r="L81" s="33"/>
      <c r="M81" s="33"/>
      <c r="N81" s="33"/>
      <c r="O81" s="33"/>
      <c r="P81" s="33"/>
      <c r="Q81" s="33"/>
      <c r="R81" s="33"/>
      <c r="S81" s="33"/>
      <c r="T81" s="33"/>
      <c r="U81" s="33"/>
      <c r="V81" s="33"/>
      <c r="W81" s="33"/>
    </row>
    <row r="82" spans="1:23" s="3" customFormat="1" ht="10.5" customHeight="1">
      <c r="A82" s="4"/>
      <c r="B82" s="33"/>
      <c r="C82" s="33"/>
      <c r="D82" s="33"/>
      <c r="E82" s="33"/>
      <c r="F82" s="33"/>
      <c r="G82" s="33"/>
      <c r="H82" s="33"/>
      <c r="I82" s="33"/>
      <c r="J82" s="33"/>
      <c r="K82" s="33"/>
      <c r="L82" s="33"/>
      <c r="M82" s="33"/>
      <c r="N82" s="33"/>
      <c r="O82" s="33"/>
      <c r="P82" s="33"/>
      <c r="Q82" s="33"/>
      <c r="R82" s="33"/>
      <c r="S82" s="33"/>
      <c r="T82" s="33"/>
      <c r="U82" s="33"/>
      <c r="V82" s="33"/>
      <c r="W82" s="33"/>
    </row>
    <row r="83" spans="1:23" s="3" customFormat="1" ht="10.5" customHeight="1">
      <c r="A83" s="4"/>
      <c r="B83" s="33"/>
      <c r="C83" s="33"/>
      <c r="D83" s="33"/>
      <c r="E83" s="33"/>
      <c r="F83" s="33"/>
      <c r="G83" s="33"/>
      <c r="H83" s="33"/>
      <c r="I83" s="33"/>
      <c r="J83" s="33"/>
      <c r="K83" s="33"/>
      <c r="L83" s="33"/>
      <c r="M83" s="33"/>
      <c r="N83" s="33"/>
      <c r="O83" s="33"/>
      <c r="P83" s="33"/>
      <c r="Q83" s="33"/>
      <c r="R83" s="33"/>
      <c r="S83" s="33"/>
      <c r="T83" s="33"/>
      <c r="U83" s="33"/>
      <c r="V83" s="33"/>
      <c r="W83" s="33"/>
    </row>
    <row r="84" spans="1:23" s="3" customFormat="1" ht="10.5" customHeight="1">
      <c r="A84" s="4"/>
      <c r="B84" s="33"/>
      <c r="C84" s="33"/>
      <c r="D84" s="33"/>
      <c r="E84" s="33"/>
      <c r="F84" s="33"/>
      <c r="G84" s="33"/>
      <c r="H84" s="33"/>
      <c r="I84" s="33"/>
      <c r="J84" s="33"/>
      <c r="K84" s="33"/>
      <c r="L84" s="33"/>
      <c r="M84" s="33"/>
      <c r="N84" s="33"/>
      <c r="O84" s="33"/>
      <c r="P84" s="33"/>
      <c r="Q84" s="33"/>
      <c r="R84" s="33"/>
      <c r="S84" s="33"/>
      <c r="T84" s="33"/>
      <c r="U84" s="33"/>
      <c r="V84" s="33"/>
      <c r="W84" s="33"/>
    </row>
    <row r="85" spans="1:23" s="3" customFormat="1" ht="10.5" customHeight="1">
      <c r="A85" s="4"/>
      <c r="B85" s="33"/>
      <c r="C85" s="33"/>
      <c r="D85" s="33"/>
      <c r="E85" s="33"/>
      <c r="F85" s="33"/>
      <c r="G85" s="33"/>
      <c r="H85" s="33"/>
      <c r="I85" s="33"/>
      <c r="J85" s="33"/>
      <c r="K85" s="33"/>
      <c r="L85" s="33"/>
      <c r="M85" s="33"/>
      <c r="N85" s="33"/>
      <c r="O85" s="33"/>
      <c r="P85" s="33"/>
      <c r="Q85" s="33"/>
      <c r="R85" s="33"/>
      <c r="S85" s="33"/>
      <c r="T85" s="33"/>
      <c r="U85" s="33"/>
      <c r="V85" s="33"/>
      <c r="W85" s="33"/>
    </row>
    <row r="86" spans="1:23" s="3" customFormat="1" ht="10.5" customHeight="1">
      <c r="A86" s="4"/>
      <c r="B86" s="33"/>
      <c r="C86" s="33"/>
      <c r="D86" s="33"/>
      <c r="E86" s="33"/>
      <c r="F86" s="33"/>
      <c r="G86" s="33"/>
      <c r="H86" s="33"/>
      <c r="I86" s="33"/>
      <c r="J86" s="33"/>
      <c r="K86" s="33"/>
      <c r="L86" s="33"/>
      <c r="M86" s="33"/>
      <c r="N86" s="33"/>
      <c r="O86" s="33"/>
      <c r="P86" s="33"/>
      <c r="Q86" s="33"/>
      <c r="R86" s="33"/>
      <c r="S86" s="33"/>
      <c r="T86" s="33"/>
      <c r="U86" s="33"/>
      <c r="V86" s="33"/>
      <c r="W86" s="33"/>
    </row>
    <row r="87" spans="1:23" s="3" customFormat="1" ht="10.5" customHeight="1">
      <c r="A87" s="4"/>
      <c r="B87" s="33"/>
      <c r="C87" s="33"/>
      <c r="D87" s="33"/>
      <c r="E87" s="33"/>
      <c r="F87" s="33"/>
      <c r="G87" s="33"/>
      <c r="H87" s="33"/>
      <c r="I87" s="33"/>
      <c r="J87" s="33"/>
      <c r="K87" s="33"/>
      <c r="L87" s="33"/>
      <c r="M87" s="33"/>
      <c r="N87" s="33"/>
      <c r="O87" s="33"/>
      <c r="P87" s="33"/>
      <c r="Q87" s="33"/>
      <c r="R87" s="33"/>
      <c r="S87" s="33"/>
      <c r="T87" s="33"/>
      <c r="U87" s="33"/>
      <c r="V87" s="33"/>
      <c r="W87" s="33"/>
    </row>
    <row r="88" spans="1:23" s="3" customFormat="1" ht="10.5" customHeight="1">
      <c r="A88" s="4"/>
      <c r="B88" s="33"/>
      <c r="C88" s="33"/>
      <c r="D88" s="33"/>
      <c r="E88" s="33"/>
      <c r="F88" s="33"/>
      <c r="G88" s="33"/>
      <c r="H88" s="33"/>
      <c r="I88" s="33"/>
      <c r="J88" s="33"/>
      <c r="K88" s="33"/>
      <c r="L88" s="33"/>
      <c r="M88" s="33"/>
      <c r="N88" s="33"/>
      <c r="O88" s="33"/>
      <c r="P88" s="33"/>
      <c r="Q88" s="33"/>
      <c r="R88" s="33"/>
      <c r="S88" s="33"/>
      <c r="T88" s="33"/>
      <c r="U88" s="33"/>
      <c r="V88" s="33"/>
      <c r="W88" s="33"/>
    </row>
    <row r="89" spans="1:23" s="3" customFormat="1" ht="10.5" customHeight="1">
      <c r="A89" s="4"/>
      <c r="B89" s="33"/>
      <c r="C89" s="33"/>
      <c r="D89" s="33"/>
      <c r="E89" s="33"/>
      <c r="F89" s="33"/>
      <c r="G89" s="33"/>
      <c r="H89" s="33"/>
      <c r="I89" s="33"/>
      <c r="J89" s="33"/>
      <c r="K89" s="33"/>
      <c r="L89" s="33"/>
      <c r="M89" s="33"/>
      <c r="N89" s="33"/>
      <c r="O89" s="33"/>
      <c r="P89" s="33"/>
      <c r="Q89" s="33"/>
      <c r="R89" s="33"/>
      <c r="S89" s="33"/>
      <c r="T89" s="33"/>
      <c r="U89" s="33"/>
      <c r="V89" s="33"/>
      <c r="W89" s="33"/>
    </row>
    <row r="90" spans="1:23" s="3" customFormat="1" ht="10.5" customHeight="1">
      <c r="A90" s="4"/>
      <c r="B90" s="33"/>
      <c r="C90" s="33"/>
      <c r="D90" s="33"/>
      <c r="E90" s="33"/>
      <c r="F90" s="33"/>
      <c r="G90" s="33"/>
      <c r="H90" s="33"/>
      <c r="I90" s="33"/>
      <c r="J90" s="33"/>
      <c r="K90" s="33"/>
      <c r="L90" s="33"/>
      <c r="M90" s="33"/>
      <c r="N90" s="33"/>
      <c r="O90" s="33"/>
      <c r="P90" s="33"/>
      <c r="Q90" s="33"/>
      <c r="R90" s="33"/>
      <c r="S90" s="33"/>
      <c r="T90" s="33"/>
      <c r="U90" s="33"/>
      <c r="V90" s="33"/>
      <c r="W90" s="33"/>
    </row>
    <row r="91" spans="1:23" s="3" customFormat="1" ht="10.5" customHeight="1">
      <c r="A91" s="4"/>
      <c r="B91" s="33"/>
      <c r="C91" s="33"/>
      <c r="D91" s="33"/>
      <c r="E91" s="33"/>
      <c r="F91" s="33"/>
      <c r="G91" s="33"/>
      <c r="H91" s="33"/>
      <c r="I91" s="33"/>
      <c r="J91" s="33"/>
      <c r="K91" s="33"/>
      <c r="L91" s="33"/>
      <c r="M91" s="33"/>
      <c r="N91" s="33"/>
      <c r="O91" s="33"/>
      <c r="P91" s="33"/>
      <c r="Q91" s="33"/>
      <c r="R91" s="33"/>
      <c r="S91" s="33"/>
      <c r="T91" s="33"/>
      <c r="U91" s="33"/>
      <c r="V91" s="33"/>
      <c r="W91" s="33"/>
    </row>
    <row r="92" spans="1:23" s="3" customFormat="1" ht="10.5" customHeight="1">
      <c r="A92" s="4"/>
      <c r="B92" s="33"/>
      <c r="C92" s="33"/>
      <c r="D92" s="33"/>
      <c r="E92" s="33"/>
      <c r="F92" s="33"/>
      <c r="G92" s="33"/>
      <c r="H92" s="33"/>
      <c r="I92" s="33"/>
      <c r="J92" s="33"/>
      <c r="K92" s="33"/>
      <c r="L92" s="33"/>
      <c r="M92" s="33"/>
      <c r="N92" s="33"/>
      <c r="O92" s="33"/>
      <c r="P92" s="33"/>
      <c r="Q92" s="33"/>
      <c r="R92" s="33"/>
      <c r="S92" s="33"/>
      <c r="T92" s="33"/>
      <c r="U92" s="33"/>
      <c r="V92" s="33"/>
      <c r="W92" s="33"/>
    </row>
    <row r="93" spans="1:23" s="3" customFormat="1" ht="10.5" customHeight="1">
      <c r="A93" s="4"/>
      <c r="B93" s="33"/>
      <c r="C93" s="33"/>
      <c r="D93" s="33"/>
      <c r="E93" s="33"/>
      <c r="F93" s="33"/>
      <c r="G93" s="33"/>
      <c r="H93" s="33"/>
      <c r="I93" s="33"/>
      <c r="J93" s="33"/>
      <c r="K93" s="33"/>
      <c r="L93" s="33"/>
      <c r="M93" s="33"/>
      <c r="N93" s="33"/>
      <c r="O93" s="33"/>
      <c r="P93" s="33"/>
      <c r="Q93" s="33"/>
      <c r="R93" s="33"/>
      <c r="S93" s="33"/>
      <c r="T93" s="33"/>
      <c r="U93" s="33"/>
      <c r="V93" s="33"/>
      <c r="W93" s="33"/>
    </row>
    <row r="94" spans="1:23" s="3" customFormat="1" ht="10.5" customHeight="1">
      <c r="A94" s="4"/>
      <c r="B94" s="33"/>
      <c r="C94" s="33"/>
      <c r="D94" s="33"/>
      <c r="E94" s="33"/>
      <c r="F94" s="33"/>
      <c r="G94" s="33"/>
      <c r="H94" s="33"/>
      <c r="I94" s="33"/>
      <c r="J94" s="33"/>
      <c r="K94" s="33"/>
      <c r="L94" s="33"/>
      <c r="M94" s="33"/>
      <c r="N94" s="33"/>
      <c r="O94" s="33"/>
      <c r="P94" s="33"/>
      <c r="Q94" s="33"/>
      <c r="R94" s="33"/>
      <c r="S94" s="33"/>
      <c r="T94" s="33"/>
      <c r="U94" s="33"/>
      <c r="V94" s="33"/>
      <c r="W94" s="33"/>
    </row>
    <row r="95" spans="1:23" s="3" customFormat="1" ht="10.5" customHeight="1">
      <c r="A95" s="4"/>
      <c r="B95" s="33"/>
      <c r="C95" s="33"/>
      <c r="D95" s="33"/>
      <c r="E95" s="33"/>
      <c r="F95" s="33"/>
      <c r="G95" s="33"/>
      <c r="H95" s="33"/>
      <c r="I95" s="33"/>
      <c r="J95" s="33"/>
      <c r="K95" s="33"/>
      <c r="L95" s="33"/>
      <c r="M95" s="33"/>
      <c r="N95" s="33"/>
      <c r="O95" s="33"/>
      <c r="P95" s="33"/>
      <c r="Q95" s="33"/>
      <c r="R95" s="33"/>
      <c r="S95" s="33"/>
      <c r="T95" s="33"/>
      <c r="U95" s="33"/>
      <c r="V95" s="33"/>
      <c r="W95" s="33"/>
    </row>
    <row r="96" spans="1:23" s="3" customFormat="1" ht="10.5" customHeight="1">
      <c r="A96" s="4"/>
      <c r="B96" s="33"/>
      <c r="C96" s="33"/>
      <c r="D96" s="33"/>
      <c r="E96" s="33"/>
      <c r="F96" s="33"/>
      <c r="G96" s="33"/>
      <c r="H96" s="33"/>
      <c r="I96" s="33"/>
      <c r="J96" s="33"/>
      <c r="K96" s="33"/>
      <c r="L96" s="33"/>
      <c r="M96" s="33"/>
      <c r="N96" s="33"/>
      <c r="O96" s="33"/>
      <c r="P96" s="33"/>
      <c r="Q96" s="33"/>
      <c r="R96" s="33"/>
      <c r="S96" s="33"/>
      <c r="T96" s="33"/>
      <c r="U96" s="33"/>
      <c r="V96" s="33"/>
      <c r="W96" s="33"/>
    </row>
    <row r="97" spans="1:23" s="3" customFormat="1" ht="10.5" customHeight="1">
      <c r="A97" s="4"/>
      <c r="B97" s="33"/>
      <c r="C97" s="33"/>
      <c r="D97" s="33"/>
      <c r="E97" s="33"/>
      <c r="F97" s="33"/>
      <c r="G97" s="33"/>
      <c r="H97" s="33"/>
      <c r="I97" s="33"/>
      <c r="J97" s="33"/>
      <c r="K97" s="33"/>
      <c r="L97" s="33"/>
      <c r="M97" s="33"/>
      <c r="N97" s="33"/>
      <c r="O97" s="33"/>
      <c r="P97" s="33"/>
      <c r="Q97" s="33"/>
      <c r="R97" s="33"/>
      <c r="S97" s="33"/>
      <c r="T97" s="33"/>
      <c r="U97" s="33"/>
      <c r="V97" s="33"/>
      <c r="W97" s="33"/>
    </row>
    <row r="98" spans="1:23" s="3" customFormat="1" ht="10.5" customHeight="1">
      <c r="A98" s="4"/>
      <c r="B98" s="33"/>
      <c r="C98" s="33"/>
      <c r="D98" s="33"/>
      <c r="E98" s="33"/>
      <c r="F98" s="33"/>
      <c r="G98" s="33"/>
      <c r="H98" s="33"/>
      <c r="I98" s="33"/>
      <c r="J98" s="33"/>
      <c r="K98" s="33"/>
      <c r="L98" s="33"/>
      <c r="M98" s="33"/>
      <c r="N98" s="33"/>
      <c r="O98" s="33"/>
      <c r="P98" s="33"/>
      <c r="Q98" s="33"/>
      <c r="R98" s="33"/>
      <c r="S98" s="33"/>
      <c r="T98" s="33"/>
      <c r="U98" s="33"/>
      <c r="V98" s="33"/>
      <c r="W98" s="33"/>
    </row>
    <row r="99" spans="1:23" s="3" customFormat="1" ht="10.5" customHeight="1">
      <c r="A99" s="4"/>
      <c r="B99" s="33"/>
      <c r="C99" s="33"/>
      <c r="D99" s="33"/>
      <c r="E99" s="33"/>
      <c r="F99" s="33"/>
      <c r="G99" s="33"/>
      <c r="H99" s="33"/>
      <c r="I99" s="33"/>
      <c r="J99" s="33"/>
      <c r="K99" s="33"/>
      <c r="L99" s="33"/>
      <c r="M99" s="33"/>
      <c r="N99" s="33"/>
      <c r="O99" s="33"/>
      <c r="P99" s="33"/>
      <c r="Q99" s="33"/>
      <c r="R99" s="33"/>
      <c r="S99" s="33"/>
      <c r="T99" s="33"/>
      <c r="U99" s="33"/>
      <c r="V99" s="33"/>
      <c r="W99" s="33"/>
    </row>
    <row r="100" spans="1:23" s="3" customFormat="1" ht="10.5" customHeight="1">
      <c r="A100" s="4"/>
      <c r="B100" s="33"/>
      <c r="C100" s="33"/>
      <c r="D100" s="33"/>
      <c r="E100" s="33"/>
      <c r="F100" s="33"/>
      <c r="G100" s="33"/>
      <c r="H100" s="33"/>
      <c r="I100" s="33"/>
      <c r="J100" s="33"/>
      <c r="K100" s="33"/>
      <c r="L100" s="33"/>
      <c r="M100" s="33"/>
      <c r="N100" s="33"/>
      <c r="O100" s="33"/>
      <c r="P100" s="33"/>
      <c r="Q100" s="33"/>
      <c r="R100" s="33"/>
      <c r="S100" s="33"/>
      <c r="T100" s="33"/>
      <c r="U100" s="33"/>
      <c r="V100" s="33"/>
      <c r="W100" s="33"/>
    </row>
    <row r="101" spans="1:23" s="3" customFormat="1" ht="10.5" customHeight="1">
      <c r="A101" s="4"/>
      <c r="B101" s="33"/>
      <c r="C101" s="33"/>
      <c r="D101" s="33"/>
      <c r="E101" s="33"/>
      <c r="F101" s="33"/>
      <c r="G101" s="33"/>
      <c r="H101" s="33"/>
      <c r="I101" s="33"/>
      <c r="J101" s="33"/>
      <c r="K101" s="33"/>
      <c r="L101" s="33"/>
      <c r="M101" s="33"/>
      <c r="N101" s="33"/>
      <c r="O101" s="33"/>
      <c r="P101" s="33"/>
      <c r="Q101" s="33"/>
      <c r="R101" s="33"/>
      <c r="S101" s="33"/>
      <c r="T101" s="33"/>
      <c r="U101" s="33"/>
      <c r="V101" s="33"/>
      <c r="W101" s="33"/>
    </row>
    <row r="102" spans="1:23" s="3" customFormat="1" ht="10.5" customHeight="1">
      <c r="A102" s="4"/>
      <c r="B102" s="33"/>
      <c r="C102" s="33"/>
      <c r="D102" s="33"/>
      <c r="E102" s="33"/>
      <c r="F102" s="33"/>
      <c r="G102" s="33"/>
      <c r="H102" s="33"/>
      <c r="I102" s="33"/>
      <c r="J102" s="33"/>
      <c r="K102" s="33"/>
      <c r="L102" s="33"/>
      <c r="M102" s="33"/>
      <c r="N102" s="33"/>
      <c r="O102" s="33"/>
      <c r="P102" s="33"/>
      <c r="Q102" s="33"/>
      <c r="R102" s="33"/>
      <c r="S102" s="33"/>
      <c r="T102" s="33"/>
      <c r="U102" s="33"/>
      <c r="V102" s="33"/>
      <c r="W102" s="33"/>
    </row>
    <row r="103" spans="1:23" s="3" customFormat="1" ht="10.5" customHeight="1">
      <c r="A103" s="4"/>
      <c r="B103" s="33"/>
      <c r="C103" s="33"/>
      <c r="D103" s="33"/>
      <c r="E103" s="33"/>
      <c r="F103" s="33"/>
      <c r="G103" s="33"/>
      <c r="H103" s="33"/>
      <c r="I103" s="33"/>
      <c r="J103" s="33"/>
      <c r="K103" s="33"/>
      <c r="L103" s="33"/>
      <c r="M103" s="33"/>
      <c r="N103" s="33"/>
      <c r="O103" s="33"/>
      <c r="P103" s="33"/>
      <c r="Q103" s="33"/>
      <c r="R103" s="33"/>
      <c r="S103" s="33"/>
      <c r="T103" s="33"/>
      <c r="U103" s="33"/>
      <c r="V103" s="33"/>
      <c r="W103" s="33"/>
    </row>
    <row r="104" spans="1:23" s="3" customFormat="1" ht="10.5" customHeight="1">
      <c r="A104" s="4"/>
      <c r="B104" s="33"/>
      <c r="C104" s="33"/>
      <c r="D104" s="33"/>
      <c r="E104" s="33"/>
      <c r="F104" s="33"/>
      <c r="G104" s="33"/>
      <c r="H104" s="33"/>
      <c r="I104" s="33"/>
      <c r="J104" s="33"/>
      <c r="K104" s="33"/>
      <c r="L104" s="33"/>
      <c r="M104" s="33"/>
      <c r="N104" s="33"/>
      <c r="O104" s="33"/>
      <c r="P104" s="33"/>
      <c r="Q104" s="33"/>
      <c r="R104" s="33"/>
      <c r="S104" s="33"/>
      <c r="T104" s="33"/>
      <c r="U104" s="33"/>
      <c r="V104" s="33"/>
      <c r="W104" s="33"/>
    </row>
    <row r="105" spans="1:23" s="3" customFormat="1" ht="10.5" customHeight="1">
      <c r="A105" s="4"/>
      <c r="B105" s="33"/>
      <c r="C105" s="33"/>
      <c r="D105" s="33"/>
      <c r="E105" s="33"/>
      <c r="F105" s="33"/>
      <c r="G105" s="33"/>
      <c r="H105" s="33"/>
      <c r="I105" s="33"/>
      <c r="J105" s="33"/>
      <c r="K105" s="33"/>
      <c r="L105" s="33"/>
      <c r="M105" s="33"/>
      <c r="N105" s="33"/>
      <c r="O105" s="33"/>
      <c r="P105" s="33"/>
      <c r="Q105" s="33"/>
      <c r="R105" s="33"/>
      <c r="S105" s="33"/>
      <c r="T105" s="33"/>
      <c r="U105" s="33"/>
      <c r="V105" s="33"/>
      <c r="W105" s="33"/>
    </row>
    <row r="106" spans="1:23" s="3" customFormat="1" ht="10.5" customHeight="1">
      <c r="A106" s="4"/>
      <c r="B106" s="33"/>
      <c r="C106" s="33"/>
      <c r="D106" s="33"/>
      <c r="E106" s="33"/>
      <c r="F106" s="33"/>
      <c r="G106" s="33"/>
      <c r="H106" s="33"/>
      <c r="I106" s="33"/>
      <c r="J106" s="33"/>
      <c r="K106" s="33"/>
      <c r="L106" s="33"/>
      <c r="M106" s="33"/>
      <c r="N106" s="33"/>
      <c r="O106" s="33"/>
      <c r="P106" s="33"/>
      <c r="Q106" s="33"/>
      <c r="R106" s="33"/>
      <c r="S106" s="33"/>
      <c r="T106" s="33"/>
      <c r="U106" s="33"/>
      <c r="V106" s="33"/>
      <c r="W106" s="33"/>
    </row>
    <row r="107" spans="1:23" s="3" customFormat="1" ht="10.5" customHeight="1">
      <c r="A107" s="4"/>
      <c r="B107" s="33"/>
      <c r="C107" s="33"/>
      <c r="D107" s="33"/>
      <c r="E107" s="33"/>
      <c r="F107" s="33"/>
      <c r="G107" s="33"/>
      <c r="H107" s="33"/>
      <c r="I107" s="33"/>
      <c r="J107" s="33"/>
      <c r="K107" s="33"/>
      <c r="L107" s="33"/>
      <c r="M107" s="33"/>
      <c r="N107" s="33"/>
      <c r="O107" s="33"/>
      <c r="P107" s="33"/>
      <c r="Q107" s="33"/>
      <c r="R107" s="33"/>
      <c r="S107" s="33"/>
      <c r="T107" s="33"/>
      <c r="U107" s="33"/>
      <c r="V107" s="33"/>
      <c r="W107" s="33"/>
    </row>
    <row r="108" spans="1:23" s="3" customFormat="1" ht="10.5" customHeight="1">
      <c r="A108" s="4"/>
      <c r="B108" s="33"/>
      <c r="C108" s="33"/>
      <c r="D108" s="33"/>
      <c r="E108" s="33"/>
      <c r="F108" s="33"/>
      <c r="G108" s="33"/>
      <c r="H108" s="33"/>
      <c r="I108" s="33"/>
      <c r="J108" s="33"/>
      <c r="K108" s="33"/>
      <c r="L108" s="33"/>
      <c r="M108" s="33"/>
      <c r="N108" s="33"/>
      <c r="O108" s="33"/>
      <c r="P108" s="33"/>
      <c r="Q108" s="33"/>
      <c r="R108" s="33"/>
      <c r="S108" s="33"/>
      <c r="T108" s="33"/>
      <c r="U108" s="33"/>
      <c r="V108" s="33"/>
      <c r="W108" s="33"/>
    </row>
    <row r="109" spans="1:23" s="3" customFormat="1" ht="10.5" customHeight="1">
      <c r="A109" s="4"/>
      <c r="B109" s="33"/>
      <c r="C109" s="33"/>
      <c r="D109" s="33"/>
      <c r="E109" s="33"/>
      <c r="F109" s="33"/>
      <c r="G109" s="33"/>
      <c r="H109" s="33"/>
      <c r="I109" s="33"/>
      <c r="J109" s="33"/>
      <c r="K109" s="33"/>
      <c r="L109" s="33"/>
      <c r="M109" s="33"/>
      <c r="N109" s="33"/>
      <c r="O109" s="33"/>
      <c r="P109" s="33"/>
      <c r="Q109" s="33"/>
      <c r="R109" s="33"/>
      <c r="S109" s="33"/>
      <c r="T109" s="33"/>
      <c r="U109" s="33"/>
      <c r="V109" s="33"/>
      <c r="W109" s="33"/>
    </row>
    <row r="110" spans="1:23" s="3" customFormat="1" ht="10.5" customHeight="1">
      <c r="A110" s="4"/>
      <c r="B110" s="33"/>
      <c r="C110" s="33"/>
      <c r="D110" s="33"/>
      <c r="E110" s="33"/>
      <c r="F110" s="33"/>
      <c r="G110" s="33"/>
      <c r="H110" s="33"/>
      <c r="I110" s="33"/>
      <c r="J110" s="33"/>
      <c r="K110" s="33"/>
      <c r="L110" s="33"/>
      <c r="M110" s="33"/>
      <c r="N110" s="33"/>
      <c r="O110" s="33"/>
      <c r="P110" s="33"/>
      <c r="Q110" s="33"/>
      <c r="R110" s="33"/>
      <c r="S110" s="33"/>
      <c r="T110" s="33"/>
      <c r="U110" s="33"/>
      <c r="V110" s="33"/>
      <c r="W110" s="33"/>
    </row>
    <row r="111" spans="1:23" s="3" customFormat="1" ht="10.5" customHeight="1">
      <c r="A111" s="4"/>
      <c r="B111" s="33"/>
      <c r="C111" s="33"/>
      <c r="D111" s="33"/>
      <c r="E111" s="33"/>
      <c r="F111" s="33"/>
      <c r="G111" s="33"/>
      <c r="H111" s="33"/>
      <c r="I111" s="33"/>
      <c r="J111" s="33"/>
      <c r="K111" s="33"/>
      <c r="L111" s="33"/>
      <c r="M111" s="33"/>
      <c r="N111" s="33"/>
      <c r="O111" s="33"/>
      <c r="P111" s="33"/>
      <c r="Q111" s="33"/>
      <c r="R111" s="33"/>
      <c r="S111" s="33"/>
      <c r="T111" s="33"/>
      <c r="U111" s="33"/>
      <c r="V111" s="33"/>
      <c r="W111" s="33"/>
    </row>
    <row r="112" spans="1:23" s="3" customFormat="1" ht="10.5" customHeight="1">
      <c r="A112" s="4"/>
      <c r="B112" s="33"/>
      <c r="C112" s="33"/>
      <c r="D112" s="33"/>
      <c r="E112" s="33"/>
      <c r="F112" s="33"/>
      <c r="G112" s="33"/>
      <c r="H112" s="33"/>
      <c r="I112" s="33"/>
      <c r="J112" s="33"/>
      <c r="K112" s="33"/>
      <c r="L112" s="33"/>
      <c r="M112" s="33"/>
      <c r="N112" s="33"/>
      <c r="O112" s="33"/>
      <c r="P112" s="33"/>
      <c r="Q112" s="33"/>
      <c r="R112" s="33"/>
      <c r="S112" s="33"/>
      <c r="T112" s="33"/>
      <c r="U112" s="33"/>
      <c r="V112" s="33"/>
      <c r="W112" s="33"/>
    </row>
    <row r="113" spans="1:23" s="3" customFormat="1" ht="10.5" customHeight="1">
      <c r="A113" s="4"/>
      <c r="B113" s="33"/>
      <c r="C113" s="33"/>
      <c r="D113" s="33"/>
      <c r="E113" s="33"/>
      <c r="F113" s="33"/>
      <c r="G113" s="33"/>
      <c r="H113" s="33"/>
      <c r="I113" s="33"/>
      <c r="J113" s="33"/>
      <c r="K113" s="33"/>
      <c r="L113" s="33"/>
      <c r="M113" s="33"/>
      <c r="N113" s="33"/>
      <c r="O113" s="33"/>
      <c r="P113" s="33"/>
      <c r="Q113" s="33"/>
      <c r="R113" s="33"/>
      <c r="S113" s="33"/>
      <c r="T113" s="33"/>
      <c r="U113" s="33"/>
      <c r="V113" s="33"/>
      <c r="W113" s="33"/>
    </row>
    <row r="114" spans="1:23" s="3" customFormat="1" ht="10.5" customHeight="1">
      <c r="A114" s="4"/>
      <c r="B114" s="33"/>
      <c r="C114" s="33"/>
      <c r="D114" s="33"/>
      <c r="E114" s="33"/>
      <c r="F114" s="33"/>
      <c r="G114" s="33"/>
      <c r="H114" s="33"/>
      <c r="I114" s="33"/>
      <c r="J114" s="33"/>
      <c r="K114" s="33"/>
      <c r="L114" s="33"/>
      <c r="M114" s="33"/>
      <c r="N114" s="33"/>
      <c r="O114" s="33"/>
      <c r="P114" s="33"/>
      <c r="Q114" s="33"/>
      <c r="R114" s="33"/>
      <c r="S114" s="33"/>
      <c r="T114" s="33"/>
      <c r="U114" s="33"/>
      <c r="V114" s="33"/>
      <c r="W114" s="33"/>
    </row>
    <row r="115" spans="1:23" s="3" customFormat="1" ht="10.5" customHeight="1">
      <c r="A115" s="4"/>
      <c r="B115" s="33"/>
      <c r="C115" s="33"/>
      <c r="D115" s="33"/>
      <c r="E115" s="33"/>
      <c r="F115" s="33"/>
      <c r="G115" s="33"/>
      <c r="H115" s="33"/>
      <c r="I115" s="33"/>
      <c r="J115" s="33"/>
      <c r="K115" s="33"/>
      <c r="L115" s="33"/>
      <c r="M115" s="33"/>
      <c r="N115" s="33"/>
      <c r="O115" s="33"/>
      <c r="P115" s="33"/>
      <c r="Q115" s="33"/>
      <c r="R115" s="33"/>
      <c r="S115" s="33"/>
      <c r="T115" s="33"/>
      <c r="U115" s="33"/>
      <c r="V115" s="33"/>
      <c r="W115" s="33"/>
    </row>
    <row r="116" spans="1:23" s="3" customFormat="1" ht="10.5" customHeight="1">
      <c r="A116" s="4"/>
      <c r="B116" s="33"/>
      <c r="C116" s="33"/>
      <c r="D116" s="33"/>
      <c r="E116" s="33"/>
      <c r="F116" s="33"/>
      <c r="G116" s="33"/>
      <c r="H116" s="33"/>
      <c r="I116" s="33"/>
      <c r="J116" s="33"/>
      <c r="K116" s="33"/>
      <c r="L116" s="33"/>
      <c r="M116" s="33"/>
      <c r="N116" s="33"/>
      <c r="O116" s="33"/>
      <c r="P116" s="33"/>
      <c r="Q116" s="33"/>
      <c r="R116" s="33"/>
      <c r="S116" s="33"/>
      <c r="T116" s="33"/>
      <c r="U116" s="33"/>
      <c r="V116" s="33"/>
      <c r="W116" s="33"/>
    </row>
    <row r="117" spans="1:23" s="3" customFormat="1" ht="10.5" customHeight="1">
      <c r="A117" s="4"/>
      <c r="B117" s="33"/>
      <c r="C117" s="33"/>
      <c r="D117" s="33"/>
      <c r="E117" s="33"/>
      <c r="F117" s="33"/>
      <c r="G117" s="33"/>
      <c r="H117" s="33"/>
      <c r="I117" s="33"/>
      <c r="J117" s="33"/>
      <c r="K117" s="33"/>
      <c r="L117" s="33"/>
      <c r="M117" s="33"/>
      <c r="N117" s="33"/>
      <c r="O117" s="33"/>
      <c r="P117" s="33"/>
      <c r="Q117" s="33"/>
      <c r="R117" s="33"/>
      <c r="S117" s="33"/>
      <c r="T117" s="33"/>
      <c r="U117" s="33"/>
      <c r="V117" s="33"/>
      <c r="W117" s="33"/>
    </row>
    <row r="118" spans="1:23" s="3" customFormat="1" ht="10.5" customHeight="1">
      <c r="A118" s="4"/>
      <c r="B118" s="33"/>
      <c r="C118" s="33"/>
      <c r="D118" s="33"/>
      <c r="E118" s="33"/>
      <c r="F118" s="33"/>
      <c r="G118" s="33"/>
      <c r="H118" s="33"/>
      <c r="I118" s="33"/>
      <c r="J118" s="33"/>
      <c r="K118" s="33"/>
      <c r="L118" s="33"/>
      <c r="M118" s="33"/>
      <c r="N118" s="33"/>
      <c r="O118" s="33"/>
      <c r="P118" s="33"/>
      <c r="Q118" s="33"/>
      <c r="R118" s="33"/>
      <c r="S118" s="33"/>
      <c r="T118" s="33"/>
      <c r="U118" s="33"/>
      <c r="V118" s="33"/>
      <c r="W118" s="33"/>
    </row>
    <row r="119" spans="1:23" s="3" customFormat="1" ht="10.5" customHeight="1">
      <c r="A119" s="4"/>
      <c r="B119" s="33"/>
      <c r="C119" s="33"/>
      <c r="D119" s="33"/>
      <c r="E119" s="33"/>
      <c r="F119" s="33"/>
      <c r="G119" s="33"/>
      <c r="H119" s="33"/>
      <c r="I119" s="33"/>
      <c r="J119" s="33"/>
      <c r="K119" s="33"/>
      <c r="L119" s="33"/>
      <c r="M119" s="33"/>
      <c r="N119" s="33"/>
      <c r="O119" s="33"/>
      <c r="P119" s="33"/>
      <c r="Q119" s="33"/>
      <c r="R119" s="33"/>
      <c r="S119" s="33"/>
      <c r="T119" s="33"/>
      <c r="U119" s="33"/>
      <c r="V119" s="33"/>
      <c r="W119" s="33"/>
    </row>
    <row r="120" spans="1:23" s="3" customFormat="1" ht="10.5" customHeight="1">
      <c r="A120" s="4"/>
      <c r="B120" s="33"/>
      <c r="C120" s="33"/>
      <c r="D120" s="33"/>
      <c r="E120" s="33"/>
      <c r="F120" s="33"/>
      <c r="G120" s="33"/>
      <c r="H120" s="33"/>
      <c r="I120" s="33"/>
      <c r="J120" s="33"/>
      <c r="K120" s="33"/>
      <c r="L120" s="33"/>
      <c r="M120" s="33"/>
      <c r="N120" s="33"/>
      <c r="O120" s="33"/>
      <c r="P120" s="33"/>
      <c r="Q120" s="33"/>
      <c r="R120" s="33"/>
      <c r="S120" s="33"/>
      <c r="T120" s="33"/>
      <c r="U120" s="33"/>
      <c r="V120" s="33"/>
      <c r="W120" s="33"/>
    </row>
    <row r="121" spans="1:23" s="3" customFormat="1" ht="10.5" customHeight="1">
      <c r="A121" s="4"/>
      <c r="B121" s="33"/>
      <c r="C121" s="33"/>
      <c r="D121" s="33"/>
      <c r="E121" s="33"/>
      <c r="F121" s="33"/>
      <c r="G121" s="33"/>
      <c r="H121" s="33"/>
      <c r="I121" s="33"/>
      <c r="J121" s="33"/>
      <c r="K121" s="33"/>
      <c r="L121" s="33"/>
      <c r="M121" s="33"/>
      <c r="N121" s="33"/>
      <c r="O121" s="33"/>
      <c r="P121" s="33"/>
      <c r="Q121" s="33"/>
      <c r="R121" s="33"/>
      <c r="S121" s="33"/>
      <c r="T121" s="33"/>
      <c r="U121" s="33"/>
      <c r="V121" s="33"/>
      <c r="W121" s="33"/>
    </row>
    <row r="122" spans="1:23" s="3" customFormat="1" ht="10.5" customHeight="1">
      <c r="A122" s="4"/>
      <c r="B122" s="33"/>
      <c r="C122" s="33"/>
      <c r="D122" s="33"/>
      <c r="E122" s="33"/>
      <c r="F122" s="33"/>
      <c r="G122" s="33"/>
      <c r="H122" s="33"/>
      <c r="I122" s="33"/>
      <c r="J122" s="33"/>
      <c r="K122" s="33"/>
      <c r="L122" s="33"/>
      <c r="M122" s="33"/>
      <c r="N122" s="33"/>
      <c r="O122" s="33"/>
      <c r="P122" s="33"/>
      <c r="Q122" s="33"/>
      <c r="R122" s="33"/>
      <c r="S122" s="33"/>
      <c r="T122" s="33"/>
      <c r="U122" s="33"/>
      <c r="V122" s="33"/>
      <c r="W122" s="33"/>
    </row>
    <row r="123" spans="1:23" s="3" customFormat="1" ht="10.5" customHeight="1">
      <c r="A123" s="4"/>
      <c r="B123" s="33"/>
      <c r="C123" s="33"/>
      <c r="D123" s="33"/>
      <c r="E123" s="33"/>
      <c r="F123" s="33"/>
      <c r="G123" s="33"/>
      <c r="H123" s="33"/>
      <c r="I123" s="33"/>
      <c r="J123" s="33"/>
      <c r="K123" s="33"/>
      <c r="L123" s="33"/>
      <c r="M123" s="33"/>
      <c r="N123" s="33"/>
      <c r="O123" s="33"/>
      <c r="P123" s="33"/>
      <c r="Q123" s="33"/>
      <c r="R123" s="33"/>
      <c r="S123" s="33"/>
      <c r="T123" s="33"/>
      <c r="U123" s="33"/>
      <c r="V123" s="33"/>
      <c r="W123" s="33"/>
    </row>
    <row r="124" spans="1:23" s="3" customFormat="1" ht="10.5" customHeight="1">
      <c r="A124" s="4"/>
      <c r="B124" s="33"/>
      <c r="C124" s="33"/>
      <c r="D124" s="33"/>
      <c r="E124" s="33"/>
      <c r="F124" s="33"/>
      <c r="G124" s="33"/>
      <c r="H124" s="33"/>
      <c r="I124" s="33"/>
      <c r="J124" s="33"/>
      <c r="K124" s="33"/>
      <c r="L124" s="33"/>
      <c r="M124" s="33"/>
      <c r="N124" s="33"/>
      <c r="O124" s="33"/>
      <c r="P124" s="33"/>
      <c r="Q124" s="33"/>
      <c r="R124" s="33"/>
      <c r="S124" s="33"/>
      <c r="T124" s="33"/>
      <c r="U124" s="33"/>
      <c r="V124" s="33"/>
      <c r="W124" s="33"/>
    </row>
    <row r="125" spans="1:23" s="3" customFormat="1" ht="10.5" customHeight="1">
      <c r="A125" s="4"/>
      <c r="B125" s="33"/>
      <c r="C125" s="33"/>
      <c r="D125" s="33"/>
      <c r="E125" s="33"/>
      <c r="F125" s="33"/>
      <c r="G125" s="33"/>
      <c r="H125" s="33"/>
      <c r="I125" s="33"/>
      <c r="J125" s="33"/>
      <c r="K125" s="33"/>
      <c r="L125" s="33"/>
      <c r="M125" s="33"/>
      <c r="N125" s="33"/>
      <c r="O125" s="33"/>
      <c r="P125" s="33"/>
      <c r="Q125" s="33"/>
      <c r="R125" s="33"/>
      <c r="S125" s="33"/>
      <c r="T125" s="33"/>
      <c r="U125" s="33"/>
      <c r="V125" s="33"/>
      <c r="W125" s="33"/>
    </row>
    <row r="126" spans="1:23" s="3" customFormat="1" ht="10.5" customHeight="1">
      <c r="A126" s="4"/>
      <c r="B126" s="33"/>
      <c r="C126" s="33"/>
      <c r="D126" s="33"/>
      <c r="E126" s="33"/>
      <c r="F126" s="33"/>
      <c r="G126" s="33"/>
      <c r="H126" s="33"/>
      <c r="I126" s="33"/>
      <c r="J126" s="33"/>
      <c r="K126" s="33"/>
      <c r="L126" s="33"/>
      <c r="M126" s="33"/>
      <c r="N126" s="33"/>
      <c r="O126" s="33"/>
      <c r="P126" s="33"/>
      <c r="Q126" s="33"/>
      <c r="R126" s="33"/>
      <c r="S126" s="33"/>
      <c r="T126" s="33"/>
      <c r="U126" s="33"/>
      <c r="V126" s="33"/>
      <c r="W126" s="33"/>
    </row>
    <row r="127" spans="1:23" s="3" customFormat="1" ht="10.5" customHeight="1">
      <c r="A127" s="4"/>
      <c r="B127" s="33"/>
      <c r="C127" s="33"/>
      <c r="D127" s="33"/>
      <c r="E127" s="33"/>
      <c r="F127" s="33"/>
      <c r="G127" s="33"/>
      <c r="H127" s="33"/>
      <c r="I127" s="33"/>
      <c r="J127" s="33"/>
      <c r="K127" s="33"/>
      <c r="L127" s="33"/>
      <c r="M127" s="33"/>
      <c r="N127" s="33"/>
      <c r="O127" s="33"/>
      <c r="P127" s="33"/>
      <c r="Q127" s="33"/>
      <c r="R127" s="33"/>
      <c r="S127" s="33"/>
      <c r="T127" s="33"/>
      <c r="U127" s="33"/>
      <c r="V127" s="33"/>
      <c r="W127" s="33"/>
    </row>
    <row r="128" spans="1:23" s="3" customFormat="1" ht="10.5" customHeight="1">
      <c r="A128" s="4"/>
      <c r="B128" s="33"/>
      <c r="C128" s="33"/>
      <c r="D128" s="33"/>
      <c r="E128" s="33"/>
      <c r="F128" s="33"/>
      <c r="G128" s="33"/>
      <c r="H128" s="33"/>
      <c r="I128" s="33"/>
      <c r="J128" s="33"/>
      <c r="K128" s="33"/>
      <c r="L128" s="33"/>
      <c r="M128" s="33"/>
      <c r="N128" s="33"/>
      <c r="O128" s="33"/>
      <c r="P128" s="33"/>
      <c r="Q128" s="33"/>
      <c r="R128" s="33"/>
      <c r="S128" s="33"/>
      <c r="T128" s="33"/>
      <c r="U128" s="33"/>
      <c r="V128" s="33"/>
      <c r="W128" s="33"/>
    </row>
    <row r="129" spans="1:23" s="3" customFormat="1" ht="10.5" customHeight="1">
      <c r="A129" s="4"/>
      <c r="B129" s="33"/>
      <c r="C129" s="33"/>
      <c r="D129" s="33"/>
      <c r="E129" s="33"/>
      <c r="F129" s="33"/>
      <c r="G129" s="33"/>
      <c r="H129" s="33"/>
      <c r="I129" s="33"/>
      <c r="J129" s="33"/>
      <c r="K129" s="33"/>
      <c r="L129" s="33"/>
      <c r="M129" s="33"/>
      <c r="N129" s="33"/>
      <c r="O129" s="33"/>
      <c r="P129" s="33"/>
      <c r="Q129" s="33"/>
      <c r="R129" s="33"/>
      <c r="S129" s="33"/>
      <c r="T129" s="33"/>
      <c r="U129" s="33"/>
      <c r="V129" s="33"/>
      <c r="W129" s="33"/>
    </row>
    <row r="130" spans="1:23" s="3" customFormat="1" ht="10.5" customHeight="1">
      <c r="A130" s="4"/>
      <c r="B130" s="33"/>
      <c r="C130" s="33"/>
      <c r="D130" s="33"/>
      <c r="E130" s="33"/>
      <c r="F130" s="33"/>
      <c r="G130" s="33"/>
      <c r="H130" s="33"/>
      <c r="I130" s="33"/>
      <c r="J130" s="33"/>
      <c r="K130" s="33"/>
      <c r="L130" s="33"/>
      <c r="M130" s="33"/>
      <c r="N130" s="33"/>
      <c r="O130" s="33"/>
      <c r="P130" s="33"/>
      <c r="Q130" s="33"/>
      <c r="R130" s="33"/>
      <c r="S130" s="33"/>
      <c r="T130" s="33"/>
      <c r="U130" s="33"/>
      <c r="V130" s="33"/>
      <c r="W130" s="33"/>
    </row>
    <row r="131" spans="1:23" s="3" customFormat="1" ht="10.5" customHeight="1">
      <c r="A131" s="4"/>
      <c r="B131" s="33"/>
      <c r="C131" s="33"/>
      <c r="D131" s="33"/>
      <c r="E131" s="33"/>
      <c r="F131" s="33"/>
      <c r="G131" s="33"/>
      <c r="H131" s="33"/>
      <c r="I131" s="33"/>
      <c r="J131" s="33"/>
      <c r="K131" s="33"/>
      <c r="L131" s="33"/>
      <c r="M131" s="33"/>
      <c r="N131" s="33"/>
      <c r="O131" s="33"/>
      <c r="P131" s="33"/>
      <c r="Q131" s="33"/>
      <c r="R131" s="33"/>
      <c r="S131" s="33"/>
      <c r="T131" s="33"/>
      <c r="U131" s="33"/>
      <c r="V131" s="33"/>
      <c r="W131" s="33"/>
    </row>
    <row r="132" spans="1:23" s="3" customFormat="1" ht="10.5" customHeight="1">
      <c r="A132" s="4"/>
      <c r="B132" s="33"/>
      <c r="C132" s="33"/>
      <c r="D132" s="33"/>
      <c r="E132" s="33"/>
      <c r="F132" s="33"/>
      <c r="G132" s="33"/>
      <c r="H132" s="33"/>
      <c r="I132" s="33"/>
      <c r="J132" s="33"/>
      <c r="K132" s="33"/>
      <c r="L132" s="33"/>
      <c r="M132" s="33"/>
      <c r="N132" s="33"/>
      <c r="O132" s="33"/>
      <c r="P132" s="33"/>
      <c r="Q132" s="33"/>
      <c r="R132" s="33"/>
      <c r="S132" s="33"/>
      <c r="T132" s="33"/>
      <c r="U132" s="33"/>
      <c r="V132" s="33"/>
      <c r="W132" s="33"/>
    </row>
    <row r="133" spans="1:23" s="3" customFormat="1" ht="10.5" customHeight="1">
      <c r="A133" s="4"/>
      <c r="B133" s="33"/>
      <c r="C133" s="33"/>
      <c r="D133" s="33"/>
      <c r="E133" s="33"/>
      <c r="F133" s="33"/>
      <c r="G133" s="33"/>
      <c r="H133" s="33"/>
      <c r="I133" s="33"/>
      <c r="J133" s="33"/>
      <c r="K133" s="33"/>
      <c r="L133" s="33"/>
      <c r="M133" s="33"/>
      <c r="N133" s="33"/>
      <c r="O133" s="33"/>
      <c r="P133" s="33"/>
      <c r="Q133" s="33"/>
      <c r="R133" s="33"/>
      <c r="S133" s="33"/>
      <c r="T133" s="33"/>
      <c r="U133" s="33"/>
      <c r="V133" s="33"/>
      <c r="W133" s="33"/>
    </row>
    <row r="134" spans="1:23" s="3" customFormat="1" ht="10.5" customHeight="1">
      <c r="A134" s="4"/>
      <c r="B134" s="33"/>
      <c r="C134" s="33"/>
      <c r="D134" s="33"/>
      <c r="E134" s="33"/>
      <c r="F134" s="33"/>
      <c r="G134" s="33"/>
      <c r="H134" s="33"/>
      <c r="I134" s="33"/>
      <c r="J134" s="33"/>
      <c r="K134" s="33"/>
      <c r="L134" s="33"/>
      <c r="M134" s="33"/>
      <c r="N134" s="33"/>
      <c r="O134" s="33"/>
      <c r="P134" s="33"/>
      <c r="Q134" s="33"/>
      <c r="R134" s="33"/>
      <c r="S134" s="33"/>
      <c r="T134" s="33"/>
      <c r="U134" s="33"/>
      <c r="V134" s="33"/>
      <c r="W134" s="33"/>
    </row>
    <row r="135" spans="1:23" s="3" customFormat="1" ht="10.5" customHeight="1">
      <c r="A135" s="4"/>
      <c r="B135" s="33"/>
      <c r="C135" s="33"/>
      <c r="D135" s="33"/>
      <c r="E135" s="33"/>
      <c r="F135" s="33"/>
      <c r="G135" s="33"/>
      <c r="H135" s="33"/>
      <c r="I135" s="33"/>
      <c r="J135" s="33"/>
      <c r="K135" s="33"/>
      <c r="L135" s="33"/>
      <c r="M135" s="33"/>
      <c r="N135" s="33"/>
      <c r="O135" s="33"/>
      <c r="P135" s="33"/>
      <c r="Q135" s="33"/>
      <c r="R135" s="33"/>
      <c r="S135" s="33"/>
      <c r="T135" s="33"/>
      <c r="U135" s="33"/>
      <c r="V135" s="33"/>
      <c r="W135" s="33"/>
    </row>
    <row r="136" spans="1:23" s="3" customFormat="1" ht="10.5" customHeight="1">
      <c r="A136" s="4"/>
      <c r="B136" s="33"/>
      <c r="C136" s="33"/>
      <c r="D136" s="33"/>
      <c r="E136" s="33"/>
      <c r="F136" s="33"/>
      <c r="G136" s="33"/>
      <c r="H136" s="33"/>
      <c r="I136" s="33"/>
      <c r="J136" s="33"/>
      <c r="K136" s="33"/>
      <c r="L136" s="33"/>
      <c r="M136" s="33"/>
      <c r="N136" s="33"/>
      <c r="O136" s="33"/>
      <c r="P136" s="33"/>
      <c r="Q136" s="33"/>
      <c r="R136" s="33"/>
      <c r="S136" s="33"/>
      <c r="T136" s="33"/>
      <c r="U136" s="33"/>
      <c r="V136" s="33"/>
      <c r="W136" s="33"/>
    </row>
    <row r="137" spans="1:23" s="3" customFormat="1" ht="10.5" customHeight="1">
      <c r="A137" s="4"/>
      <c r="B137" s="33"/>
      <c r="C137" s="33"/>
      <c r="D137" s="33"/>
      <c r="E137" s="33"/>
      <c r="F137" s="33"/>
      <c r="G137" s="33"/>
      <c r="H137" s="33"/>
      <c r="I137" s="33"/>
      <c r="J137" s="33"/>
      <c r="K137" s="33"/>
      <c r="L137" s="33"/>
      <c r="M137" s="33"/>
      <c r="N137" s="33"/>
      <c r="O137" s="33"/>
      <c r="P137" s="33"/>
      <c r="Q137" s="33"/>
      <c r="R137" s="33"/>
      <c r="S137" s="33"/>
      <c r="T137" s="33"/>
      <c r="U137" s="33"/>
      <c r="V137" s="33"/>
      <c r="W137" s="33"/>
    </row>
    <row r="138" spans="1:23" s="3" customFormat="1" ht="10.5" customHeight="1">
      <c r="A138" s="4"/>
      <c r="B138" s="33"/>
      <c r="C138" s="33"/>
      <c r="D138" s="33"/>
      <c r="E138" s="33"/>
      <c r="F138" s="33"/>
      <c r="G138" s="33"/>
      <c r="H138" s="33"/>
      <c r="I138" s="33"/>
      <c r="J138" s="33"/>
      <c r="K138" s="33"/>
      <c r="L138" s="33"/>
      <c r="M138" s="33"/>
      <c r="N138" s="33"/>
      <c r="O138" s="33"/>
      <c r="P138" s="33"/>
      <c r="Q138" s="33"/>
      <c r="R138" s="33"/>
      <c r="S138" s="33"/>
      <c r="T138" s="33"/>
      <c r="U138" s="33"/>
      <c r="V138" s="33"/>
      <c r="W138" s="33"/>
    </row>
    <row r="139" spans="1:23" s="3" customFormat="1" ht="10.5" customHeight="1">
      <c r="A139" s="4"/>
      <c r="B139" s="33"/>
      <c r="C139" s="33"/>
      <c r="D139" s="33"/>
      <c r="E139" s="33"/>
      <c r="F139" s="33"/>
      <c r="G139" s="33"/>
      <c r="H139" s="33"/>
      <c r="I139" s="33"/>
      <c r="J139" s="33"/>
      <c r="K139" s="33"/>
      <c r="L139" s="33"/>
      <c r="M139" s="33"/>
      <c r="N139" s="33"/>
      <c r="O139" s="33"/>
      <c r="P139" s="33"/>
      <c r="Q139" s="33"/>
      <c r="R139" s="33"/>
      <c r="S139" s="33"/>
      <c r="T139" s="33"/>
      <c r="U139" s="33"/>
      <c r="V139" s="33"/>
      <c r="W139" s="33"/>
    </row>
    <row r="140" spans="1:23" s="3" customFormat="1" ht="10.5" customHeight="1">
      <c r="A140" s="4"/>
      <c r="B140" s="33"/>
      <c r="C140" s="33"/>
      <c r="D140" s="33"/>
      <c r="E140" s="33"/>
      <c r="F140" s="33"/>
      <c r="G140" s="33"/>
      <c r="H140" s="33"/>
      <c r="I140" s="33"/>
      <c r="J140" s="33"/>
      <c r="K140" s="33"/>
      <c r="L140" s="33"/>
      <c r="M140" s="33"/>
      <c r="N140" s="33"/>
      <c r="O140" s="33"/>
      <c r="P140" s="33"/>
      <c r="Q140" s="33"/>
      <c r="R140" s="33"/>
      <c r="S140" s="33"/>
      <c r="T140" s="33"/>
      <c r="U140" s="33"/>
      <c r="V140" s="33"/>
      <c r="W140" s="33"/>
    </row>
    <row r="141" spans="1:23" s="3" customFormat="1" ht="10.5" customHeight="1">
      <c r="A141" s="4"/>
      <c r="B141" s="33"/>
      <c r="C141" s="33"/>
      <c r="D141" s="33"/>
      <c r="E141" s="33"/>
      <c r="F141" s="33"/>
      <c r="G141" s="33"/>
      <c r="H141" s="33"/>
      <c r="I141" s="33"/>
      <c r="J141" s="33"/>
      <c r="K141" s="33"/>
      <c r="L141" s="33"/>
      <c r="M141" s="33"/>
      <c r="N141" s="33"/>
      <c r="O141" s="33"/>
      <c r="P141" s="33"/>
      <c r="Q141" s="33"/>
      <c r="R141" s="33"/>
      <c r="S141" s="33"/>
      <c r="T141" s="33"/>
      <c r="U141" s="33"/>
      <c r="V141" s="33"/>
      <c r="W141" s="33"/>
    </row>
    <row r="142" spans="1:23" s="3" customFormat="1" ht="10.5" customHeight="1">
      <c r="A142" s="4"/>
      <c r="B142" s="33"/>
      <c r="C142" s="33"/>
      <c r="D142" s="33"/>
      <c r="E142" s="33"/>
      <c r="F142" s="33"/>
      <c r="G142" s="33"/>
      <c r="H142" s="33"/>
      <c r="I142" s="33"/>
      <c r="J142" s="33"/>
      <c r="K142" s="33"/>
      <c r="L142" s="33"/>
      <c r="M142" s="33"/>
      <c r="N142" s="33"/>
      <c r="O142" s="33"/>
      <c r="P142" s="33"/>
      <c r="Q142" s="33"/>
      <c r="R142" s="33"/>
      <c r="S142" s="33"/>
      <c r="T142" s="33"/>
      <c r="U142" s="33"/>
      <c r="V142" s="33"/>
      <c r="W142" s="33"/>
    </row>
    <row r="143" spans="1:23" s="3" customFormat="1" ht="10.5" customHeight="1">
      <c r="A143" s="4"/>
      <c r="B143" s="33"/>
      <c r="C143" s="33"/>
      <c r="D143" s="33"/>
      <c r="E143" s="33"/>
      <c r="F143" s="33"/>
      <c r="G143" s="33"/>
      <c r="H143" s="33"/>
      <c r="I143" s="33"/>
      <c r="J143" s="33"/>
      <c r="K143" s="33"/>
      <c r="L143" s="33"/>
      <c r="M143" s="33"/>
      <c r="N143" s="33"/>
      <c r="O143" s="33"/>
      <c r="P143" s="33"/>
      <c r="Q143" s="33"/>
      <c r="R143" s="33"/>
      <c r="S143" s="33"/>
      <c r="T143" s="33"/>
      <c r="U143" s="33"/>
      <c r="V143" s="33"/>
      <c r="W143" s="33"/>
    </row>
    <row r="144" spans="1:23" s="3" customFormat="1" ht="10.5" customHeight="1">
      <c r="A144" s="4"/>
      <c r="B144" s="33"/>
      <c r="C144" s="33"/>
      <c r="D144" s="33"/>
      <c r="E144" s="33"/>
      <c r="F144" s="33"/>
      <c r="G144" s="33"/>
      <c r="H144" s="33"/>
      <c r="I144" s="33"/>
      <c r="J144" s="33"/>
      <c r="K144" s="33"/>
      <c r="L144" s="33"/>
      <c r="M144" s="33"/>
      <c r="N144" s="33"/>
      <c r="O144" s="33"/>
      <c r="P144" s="33"/>
      <c r="Q144" s="33"/>
      <c r="R144" s="33"/>
      <c r="S144" s="33"/>
      <c r="T144" s="33"/>
      <c r="U144" s="33"/>
      <c r="V144" s="33"/>
      <c r="W144" s="33"/>
    </row>
    <row r="145" spans="1:23" s="3" customFormat="1" ht="10.5" customHeight="1">
      <c r="A145" s="4"/>
      <c r="B145" s="33"/>
      <c r="C145" s="33"/>
      <c r="D145" s="33"/>
      <c r="E145" s="33"/>
      <c r="F145" s="33"/>
      <c r="G145" s="33"/>
      <c r="H145" s="33"/>
      <c r="I145" s="33"/>
      <c r="J145" s="33"/>
      <c r="K145" s="33"/>
      <c r="L145" s="33"/>
      <c r="M145" s="33"/>
      <c r="N145" s="33"/>
      <c r="O145" s="33"/>
      <c r="P145" s="33"/>
      <c r="Q145" s="33"/>
      <c r="R145" s="33"/>
      <c r="S145" s="33"/>
      <c r="T145" s="33"/>
      <c r="U145" s="33"/>
      <c r="V145" s="33"/>
      <c r="W145" s="33"/>
    </row>
    <row r="146" spans="1:23" s="3" customFormat="1" ht="10.5" customHeight="1">
      <c r="A146" s="4"/>
      <c r="B146" s="33"/>
      <c r="C146" s="33"/>
      <c r="D146" s="33"/>
      <c r="E146" s="33"/>
      <c r="F146" s="33"/>
      <c r="G146" s="33"/>
      <c r="H146" s="33"/>
      <c r="I146" s="33"/>
      <c r="J146" s="33"/>
      <c r="K146" s="33"/>
      <c r="L146" s="33"/>
      <c r="M146" s="33"/>
      <c r="N146" s="33"/>
      <c r="O146" s="33"/>
      <c r="P146" s="33"/>
      <c r="Q146" s="33"/>
      <c r="R146" s="33"/>
      <c r="S146" s="33"/>
      <c r="T146" s="33"/>
      <c r="U146" s="33"/>
      <c r="V146" s="33"/>
      <c r="W146" s="33"/>
    </row>
    <row r="147" spans="1:23" s="3" customFormat="1" ht="10.5" customHeight="1">
      <c r="A147" s="4"/>
      <c r="B147" s="33"/>
      <c r="C147" s="33"/>
      <c r="D147" s="33"/>
      <c r="E147" s="33"/>
      <c r="F147" s="33"/>
      <c r="G147" s="33"/>
      <c r="H147" s="33"/>
      <c r="I147" s="33"/>
      <c r="J147" s="33"/>
      <c r="K147" s="33"/>
      <c r="L147" s="33"/>
      <c r="M147" s="33"/>
      <c r="N147" s="33"/>
      <c r="O147" s="33"/>
      <c r="P147" s="33"/>
      <c r="Q147" s="33"/>
      <c r="R147" s="33"/>
      <c r="S147" s="33"/>
      <c r="T147" s="33"/>
      <c r="U147" s="33"/>
      <c r="V147" s="33"/>
      <c r="W147" s="33"/>
    </row>
    <row r="148" spans="1:23" s="3" customFormat="1" ht="10.5" customHeight="1">
      <c r="A148" s="4"/>
      <c r="B148" s="33"/>
      <c r="C148" s="33"/>
      <c r="D148" s="33"/>
      <c r="E148" s="33"/>
      <c r="F148" s="33"/>
      <c r="G148" s="33"/>
      <c r="H148" s="33"/>
      <c r="I148" s="33"/>
      <c r="J148" s="33"/>
      <c r="K148" s="33"/>
      <c r="L148" s="33"/>
      <c r="M148" s="33"/>
      <c r="N148" s="33"/>
      <c r="O148" s="33"/>
      <c r="P148" s="33"/>
      <c r="Q148" s="33"/>
      <c r="R148" s="33"/>
      <c r="S148" s="33"/>
      <c r="T148" s="33"/>
      <c r="U148" s="33"/>
      <c r="V148" s="33"/>
      <c r="W148" s="33"/>
    </row>
    <row r="149" spans="1:23" s="3" customFormat="1" ht="10.5" customHeight="1">
      <c r="A149" s="4"/>
      <c r="B149" s="33"/>
      <c r="C149" s="33"/>
      <c r="D149" s="33"/>
      <c r="E149" s="33"/>
      <c r="F149" s="33"/>
      <c r="G149" s="33"/>
      <c r="H149" s="33"/>
      <c r="I149" s="33"/>
      <c r="J149" s="33"/>
      <c r="K149" s="33"/>
      <c r="L149" s="33"/>
      <c r="M149" s="33"/>
      <c r="N149" s="33"/>
      <c r="O149" s="33"/>
      <c r="P149" s="33"/>
      <c r="Q149" s="33"/>
      <c r="R149" s="33"/>
      <c r="S149" s="33"/>
      <c r="T149" s="33"/>
      <c r="U149" s="33"/>
      <c r="V149" s="33"/>
      <c r="W149" s="33"/>
    </row>
    <row r="150" spans="1:23" s="3" customFormat="1" ht="10.5" customHeight="1">
      <c r="A150" s="4"/>
      <c r="B150" s="33"/>
      <c r="C150" s="33"/>
      <c r="D150" s="33"/>
      <c r="E150" s="33"/>
      <c r="F150" s="33"/>
      <c r="G150" s="33"/>
      <c r="H150" s="33"/>
      <c r="I150" s="33"/>
      <c r="J150" s="33"/>
      <c r="K150" s="33"/>
      <c r="L150" s="33"/>
      <c r="M150" s="33"/>
      <c r="N150" s="33"/>
      <c r="O150" s="33"/>
      <c r="P150" s="33"/>
      <c r="Q150" s="33"/>
      <c r="R150" s="33"/>
      <c r="S150" s="33"/>
      <c r="T150" s="33"/>
      <c r="U150" s="33"/>
      <c r="V150" s="33"/>
      <c r="W150" s="33"/>
    </row>
    <row r="151" spans="1:23" s="3" customFormat="1" ht="10.5" customHeight="1">
      <c r="A151" s="4"/>
      <c r="B151" s="33"/>
      <c r="C151" s="33"/>
      <c r="D151" s="33"/>
      <c r="E151" s="33"/>
      <c r="F151" s="33"/>
      <c r="G151" s="33"/>
      <c r="H151" s="33"/>
      <c r="I151" s="33"/>
      <c r="J151" s="33"/>
      <c r="K151" s="33"/>
      <c r="L151" s="33"/>
      <c r="M151" s="33"/>
      <c r="N151" s="33"/>
      <c r="O151" s="33"/>
      <c r="P151" s="33"/>
      <c r="Q151" s="33"/>
      <c r="R151" s="33"/>
      <c r="S151" s="33"/>
      <c r="T151" s="33"/>
      <c r="U151" s="33"/>
      <c r="V151" s="33"/>
      <c r="W151" s="33"/>
    </row>
    <row r="152" spans="1:23" s="3" customFormat="1" ht="10.5" customHeight="1">
      <c r="A152" s="4"/>
      <c r="B152" s="33"/>
      <c r="C152" s="33"/>
      <c r="D152" s="33"/>
      <c r="E152" s="33"/>
      <c r="F152" s="33"/>
      <c r="G152" s="33"/>
      <c r="H152" s="33"/>
      <c r="I152" s="33"/>
      <c r="J152" s="33"/>
      <c r="K152" s="33"/>
      <c r="L152" s="33"/>
      <c r="M152" s="33"/>
      <c r="N152" s="33"/>
      <c r="O152" s="33"/>
      <c r="P152" s="33"/>
      <c r="Q152" s="33"/>
      <c r="R152" s="33"/>
      <c r="S152" s="33"/>
      <c r="T152" s="33"/>
      <c r="U152" s="33"/>
      <c r="V152" s="33"/>
      <c r="W152" s="33"/>
    </row>
    <row r="153" spans="1:23" s="3" customFormat="1" ht="10.5" customHeight="1">
      <c r="A153" s="4"/>
      <c r="B153" s="33"/>
      <c r="C153" s="33"/>
      <c r="D153" s="33"/>
      <c r="E153" s="33"/>
      <c r="F153" s="33"/>
      <c r="G153" s="33"/>
      <c r="H153" s="33"/>
      <c r="I153" s="33"/>
      <c r="J153" s="33"/>
      <c r="K153" s="33"/>
      <c r="L153" s="33"/>
      <c r="M153" s="33"/>
      <c r="N153" s="33"/>
      <c r="O153" s="33"/>
      <c r="P153" s="33"/>
      <c r="Q153" s="33"/>
      <c r="R153" s="33"/>
      <c r="S153" s="33"/>
      <c r="T153" s="33"/>
      <c r="U153" s="33"/>
      <c r="V153" s="33"/>
      <c r="W153" s="33"/>
    </row>
    <row r="154" spans="1:23" s="3" customFormat="1" ht="10.5" customHeight="1">
      <c r="A154" s="4"/>
      <c r="B154" s="33"/>
      <c r="C154" s="33"/>
      <c r="D154" s="33"/>
      <c r="E154" s="33"/>
      <c r="F154" s="33"/>
      <c r="G154" s="33"/>
      <c r="H154" s="33"/>
      <c r="I154" s="33"/>
      <c r="J154" s="33"/>
      <c r="K154" s="33"/>
      <c r="L154" s="33"/>
      <c r="M154" s="33"/>
      <c r="N154" s="33"/>
      <c r="O154" s="33"/>
      <c r="P154" s="33"/>
      <c r="Q154" s="33"/>
      <c r="R154" s="33"/>
      <c r="S154" s="33"/>
      <c r="T154" s="33"/>
      <c r="U154" s="33"/>
      <c r="V154" s="33"/>
      <c r="W154" s="33"/>
    </row>
    <row r="155" spans="1:23" s="3" customFormat="1" ht="10.5" customHeight="1">
      <c r="A155" s="4"/>
      <c r="B155" s="33"/>
      <c r="C155" s="33"/>
      <c r="D155" s="33"/>
      <c r="E155" s="33"/>
      <c r="F155" s="33"/>
      <c r="G155" s="33"/>
      <c r="H155" s="33"/>
      <c r="I155" s="33"/>
      <c r="J155" s="33"/>
      <c r="K155" s="33"/>
      <c r="L155" s="33"/>
      <c r="M155" s="33"/>
      <c r="N155" s="33"/>
      <c r="O155" s="33"/>
      <c r="P155" s="33"/>
      <c r="Q155" s="33"/>
      <c r="R155" s="33"/>
      <c r="S155" s="33"/>
      <c r="T155" s="33"/>
      <c r="U155" s="33"/>
      <c r="V155" s="33"/>
      <c r="W155" s="33"/>
    </row>
    <row r="156" spans="1:23" s="3" customFormat="1" ht="10.5" customHeight="1">
      <c r="A156" s="4"/>
      <c r="B156" s="33"/>
      <c r="C156" s="33"/>
      <c r="D156" s="33"/>
      <c r="E156" s="33"/>
      <c r="F156" s="33"/>
      <c r="G156" s="33"/>
      <c r="H156" s="33"/>
      <c r="I156" s="33"/>
      <c r="J156" s="33"/>
      <c r="K156" s="33"/>
      <c r="L156" s="33"/>
      <c r="M156" s="33"/>
      <c r="N156" s="33"/>
      <c r="O156" s="33"/>
      <c r="P156" s="33"/>
      <c r="Q156" s="33"/>
      <c r="R156" s="33"/>
      <c r="S156" s="33"/>
      <c r="T156" s="33"/>
      <c r="U156" s="33"/>
      <c r="V156" s="33"/>
      <c r="W156" s="33"/>
    </row>
    <row r="157" spans="1:23" s="3" customFormat="1" ht="10.5" customHeight="1">
      <c r="A157" s="4"/>
      <c r="B157" s="33"/>
      <c r="C157" s="33"/>
      <c r="D157" s="33"/>
      <c r="E157" s="33"/>
      <c r="F157" s="33"/>
      <c r="G157" s="33"/>
      <c r="H157" s="33"/>
      <c r="I157" s="33"/>
      <c r="J157" s="33"/>
      <c r="K157" s="33"/>
      <c r="L157" s="33"/>
      <c r="M157" s="33"/>
      <c r="N157" s="33"/>
      <c r="O157" s="33"/>
      <c r="P157" s="33"/>
      <c r="Q157" s="33"/>
      <c r="R157" s="33"/>
      <c r="S157" s="33"/>
      <c r="T157" s="33"/>
      <c r="U157" s="33"/>
      <c r="V157" s="33"/>
      <c r="W157" s="33"/>
    </row>
    <row r="158" spans="1:23" s="3" customFormat="1" ht="10.5" customHeight="1">
      <c r="A158" s="4"/>
      <c r="B158" s="33"/>
      <c r="C158" s="33"/>
      <c r="D158" s="33"/>
      <c r="E158" s="33"/>
      <c r="F158" s="33"/>
      <c r="G158" s="33"/>
      <c r="H158" s="33"/>
      <c r="I158" s="33"/>
      <c r="J158" s="33"/>
      <c r="K158" s="33"/>
      <c r="L158" s="33"/>
      <c r="M158" s="33"/>
      <c r="N158" s="33"/>
      <c r="O158" s="33"/>
      <c r="P158" s="33"/>
      <c r="Q158" s="33"/>
      <c r="R158" s="33"/>
      <c r="S158" s="33"/>
      <c r="T158" s="33"/>
      <c r="U158" s="33"/>
      <c r="V158" s="33"/>
      <c r="W158" s="33"/>
    </row>
    <row r="159" spans="1:23" s="3" customFormat="1" ht="10.5" customHeight="1">
      <c r="A159" s="4"/>
      <c r="B159" s="33"/>
      <c r="C159" s="33"/>
      <c r="D159" s="33"/>
      <c r="E159" s="33"/>
      <c r="F159" s="33"/>
      <c r="G159" s="33"/>
      <c r="H159" s="33"/>
      <c r="I159" s="33"/>
      <c r="J159" s="33"/>
      <c r="K159" s="33"/>
      <c r="L159" s="33"/>
      <c r="M159" s="33"/>
      <c r="N159" s="33"/>
      <c r="O159" s="33"/>
      <c r="P159" s="33"/>
      <c r="Q159" s="33"/>
      <c r="R159" s="33"/>
      <c r="S159" s="33"/>
      <c r="T159" s="33"/>
      <c r="U159" s="33"/>
      <c r="V159" s="33"/>
      <c r="W159" s="33"/>
    </row>
    <row r="160" spans="1:23" s="3" customFormat="1" ht="10.5" customHeight="1">
      <c r="A160" s="4"/>
      <c r="B160" s="33"/>
      <c r="C160" s="33"/>
      <c r="D160" s="33"/>
      <c r="E160" s="33"/>
      <c r="F160" s="33"/>
      <c r="G160" s="33"/>
      <c r="H160" s="33"/>
      <c r="I160" s="33"/>
      <c r="J160" s="33"/>
      <c r="K160" s="33"/>
      <c r="L160" s="33"/>
      <c r="M160" s="33"/>
      <c r="N160" s="33"/>
      <c r="O160" s="33"/>
      <c r="P160" s="33"/>
      <c r="Q160" s="33"/>
      <c r="R160" s="33"/>
      <c r="S160" s="33"/>
      <c r="T160" s="33"/>
      <c r="U160" s="33"/>
      <c r="V160" s="33"/>
      <c r="W160" s="33"/>
    </row>
    <row r="161" spans="1:23" s="3" customFormat="1" ht="10.5" customHeight="1">
      <c r="A161" s="4"/>
      <c r="B161" s="33"/>
      <c r="C161" s="33"/>
      <c r="D161" s="33"/>
      <c r="E161" s="33"/>
      <c r="F161" s="33"/>
      <c r="G161" s="33"/>
      <c r="H161" s="33"/>
      <c r="I161" s="33"/>
      <c r="J161" s="33"/>
      <c r="K161" s="33"/>
      <c r="L161" s="33"/>
      <c r="M161" s="33"/>
      <c r="N161" s="33"/>
      <c r="O161" s="33"/>
      <c r="P161" s="33"/>
      <c r="Q161" s="33"/>
      <c r="R161" s="33"/>
      <c r="S161" s="33"/>
      <c r="T161" s="33"/>
      <c r="U161" s="33"/>
      <c r="V161" s="33"/>
      <c r="W161" s="33"/>
    </row>
    <row r="162" spans="1:23" s="3" customFormat="1" ht="10.5" customHeight="1">
      <c r="A162" s="4"/>
      <c r="B162" s="33"/>
      <c r="C162" s="33"/>
      <c r="D162" s="33"/>
      <c r="E162" s="33"/>
      <c r="F162" s="33"/>
      <c r="G162" s="33"/>
      <c r="H162" s="33"/>
      <c r="I162" s="33"/>
      <c r="J162" s="33"/>
      <c r="K162" s="33"/>
      <c r="L162" s="33"/>
      <c r="M162" s="33"/>
      <c r="N162" s="33"/>
      <c r="O162" s="33"/>
      <c r="P162" s="33"/>
      <c r="Q162" s="33"/>
      <c r="R162" s="33"/>
      <c r="S162" s="33"/>
      <c r="T162" s="33"/>
      <c r="U162" s="33"/>
      <c r="V162" s="33"/>
      <c r="W162" s="33"/>
    </row>
    <row r="163" spans="1:23" s="3" customFormat="1" ht="10.5" customHeight="1">
      <c r="A163" s="4"/>
      <c r="B163" s="33"/>
      <c r="C163" s="33"/>
      <c r="D163" s="33"/>
      <c r="E163" s="33"/>
      <c r="F163" s="33"/>
      <c r="G163" s="33"/>
      <c r="H163" s="33"/>
      <c r="I163" s="33"/>
      <c r="J163" s="33"/>
      <c r="K163" s="33"/>
      <c r="L163" s="33"/>
      <c r="M163" s="33"/>
      <c r="N163" s="33"/>
      <c r="O163" s="33"/>
      <c r="P163" s="33"/>
      <c r="Q163" s="33"/>
      <c r="R163" s="33"/>
      <c r="S163" s="33"/>
      <c r="T163" s="33"/>
      <c r="U163" s="33"/>
      <c r="V163" s="33"/>
      <c r="W163" s="33"/>
    </row>
    <row r="164" spans="1:23" s="3" customFormat="1" ht="10.5" customHeight="1">
      <c r="A164" s="4"/>
      <c r="B164" s="33"/>
      <c r="C164" s="33"/>
      <c r="D164" s="33"/>
      <c r="E164" s="33"/>
      <c r="F164" s="33"/>
      <c r="G164" s="33"/>
      <c r="H164" s="33"/>
      <c r="I164" s="33"/>
      <c r="J164" s="33"/>
      <c r="K164" s="33"/>
      <c r="L164" s="33"/>
      <c r="M164" s="33"/>
      <c r="N164" s="33"/>
      <c r="O164" s="33"/>
      <c r="P164" s="33"/>
      <c r="Q164" s="33"/>
      <c r="R164" s="33"/>
      <c r="S164" s="33"/>
      <c r="T164" s="33"/>
      <c r="U164" s="33"/>
      <c r="V164" s="33"/>
      <c r="W164" s="33"/>
    </row>
    <row r="165" spans="1:23" s="3" customFormat="1" ht="10.5" customHeight="1">
      <c r="A165" s="4"/>
      <c r="B165" s="33"/>
      <c r="C165" s="33"/>
      <c r="D165" s="33"/>
      <c r="E165" s="33"/>
      <c r="F165" s="33"/>
      <c r="G165" s="33"/>
      <c r="H165" s="33"/>
      <c r="I165" s="33"/>
      <c r="J165" s="33"/>
      <c r="K165" s="33"/>
      <c r="L165" s="33"/>
      <c r="M165" s="33"/>
      <c r="N165" s="33"/>
      <c r="O165" s="33"/>
      <c r="P165" s="33"/>
      <c r="Q165" s="33"/>
      <c r="R165" s="33"/>
      <c r="S165" s="33"/>
      <c r="T165" s="33"/>
      <c r="U165" s="33"/>
      <c r="V165" s="33"/>
      <c r="W165" s="33"/>
    </row>
    <row r="166" spans="1:23" s="3" customFormat="1" ht="10.5" customHeight="1">
      <c r="A166" s="4"/>
      <c r="B166" s="33"/>
      <c r="C166" s="33"/>
      <c r="D166" s="33"/>
      <c r="E166" s="33"/>
      <c r="F166" s="33"/>
      <c r="G166" s="33"/>
      <c r="H166" s="33"/>
      <c r="I166" s="33"/>
      <c r="J166" s="33"/>
      <c r="K166" s="33"/>
      <c r="L166" s="33"/>
      <c r="M166" s="33"/>
      <c r="N166" s="33"/>
      <c r="O166" s="33"/>
      <c r="P166" s="33"/>
      <c r="Q166" s="33"/>
      <c r="R166" s="33"/>
      <c r="S166" s="33"/>
      <c r="T166" s="33"/>
      <c r="U166" s="33"/>
      <c r="V166" s="33"/>
      <c r="W166" s="33"/>
    </row>
    <row r="167" spans="1:23" s="3" customFormat="1" ht="10.5" customHeight="1">
      <c r="A167" s="4"/>
      <c r="B167" s="33"/>
      <c r="C167" s="33"/>
      <c r="D167" s="33"/>
      <c r="E167" s="33"/>
      <c r="F167" s="33"/>
      <c r="G167" s="33"/>
      <c r="H167" s="33"/>
      <c r="I167" s="33"/>
      <c r="J167" s="33"/>
      <c r="K167" s="33"/>
      <c r="L167" s="33"/>
      <c r="M167" s="33"/>
      <c r="N167" s="33"/>
      <c r="O167" s="33"/>
      <c r="P167" s="33"/>
      <c r="Q167" s="33"/>
      <c r="R167" s="33"/>
      <c r="S167" s="33"/>
      <c r="T167" s="33"/>
      <c r="U167" s="33"/>
      <c r="V167" s="33"/>
      <c r="W167" s="33"/>
    </row>
    <row r="168" spans="1:23" s="3" customFormat="1" ht="10.5" customHeight="1">
      <c r="A168" s="4"/>
      <c r="B168" s="33"/>
      <c r="C168" s="33"/>
      <c r="D168" s="33"/>
      <c r="E168" s="33"/>
      <c r="F168" s="33"/>
      <c r="G168" s="33"/>
      <c r="H168" s="33"/>
      <c r="I168" s="33"/>
      <c r="J168" s="33"/>
      <c r="K168" s="33"/>
      <c r="L168" s="33"/>
      <c r="M168" s="33"/>
      <c r="N168" s="33"/>
      <c r="O168" s="33"/>
      <c r="P168" s="33"/>
      <c r="Q168" s="33"/>
      <c r="R168" s="33"/>
      <c r="S168" s="33"/>
      <c r="T168" s="33"/>
      <c r="U168" s="33"/>
      <c r="V168" s="33"/>
      <c r="W168" s="33"/>
    </row>
    <row r="169" spans="1:23" s="3" customFormat="1" ht="10.5" customHeight="1">
      <c r="A169" s="4"/>
      <c r="B169" s="33"/>
      <c r="C169" s="33"/>
      <c r="D169" s="33"/>
      <c r="E169" s="33"/>
      <c r="F169" s="33"/>
      <c r="G169" s="33"/>
      <c r="H169" s="33"/>
      <c r="I169" s="33"/>
      <c r="J169" s="33"/>
      <c r="K169" s="33"/>
      <c r="L169" s="33"/>
      <c r="M169" s="33"/>
      <c r="N169" s="33"/>
      <c r="O169" s="33"/>
      <c r="P169" s="33"/>
      <c r="Q169" s="33"/>
      <c r="R169" s="33"/>
      <c r="S169" s="33"/>
      <c r="T169" s="33"/>
      <c r="U169" s="33"/>
      <c r="V169" s="33"/>
      <c r="W169" s="33"/>
    </row>
    <row r="170" spans="1:23" s="3" customFormat="1" ht="10.5" customHeight="1">
      <c r="A170" s="4"/>
      <c r="B170" s="33"/>
      <c r="C170" s="33"/>
      <c r="D170" s="33"/>
      <c r="E170" s="33"/>
      <c r="F170" s="33"/>
      <c r="G170" s="33"/>
      <c r="H170" s="33"/>
      <c r="I170" s="33"/>
      <c r="J170" s="33"/>
      <c r="K170" s="33"/>
      <c r="L170" s="33"/>
      <c r="M170" s="33"/>
      <c r="N170" s="33"/>
      <c r="O170" s="33"/>
      <c r="P170" s="33"/>
      <c r="Q170" s="33"/>
      <c r="R170" s="33"/>
      <c r="S170" s="33"/>
      <c r="T170" s="33"/>
      <c r="U170" s="33"/>
      <c r="V170" s="33"/>
      <c r="W170" s="33"/>
    </row>
    <row r="171" spans="1:23" s="3" customFormat="1" ht="10.5" customHeight="1">
      <c r="A171" s="4"/>
      <c r="B171" s="33"/>
      <c r="C171" s="33"/>
      <c r="D171" s="33"/>
      <c r="E171" s="33"/>
      <c r="F171" s="33"/>
      <c r="G171" s="33"/>
      <c r="H171" s="33"/>
      <c r="I171" s="33"/>
      <c r="J171" s="33"/>
      <c r="K171" s="33"/>
      <c r="L171" s="33"/>
      <c r="M171" s="33"/>
      <c r="N171" s="33"/>
      <c r="O171" s="33"/>
      <c r="P171" s="33"/>
      <c r="Q171" s="33"/>
      <c r="R171" s="33"/>
      <c r="S171" s="33"/>
      <c r="T171" s="33"/>
      <c r="U171" s="33"/>
      <c r="V171" s="33"/>
      <c r="W171" s="33"/>
    </row>
    <row r="172" spans="1:23" s="3" customFormat="1" ht="10.5" customHeight="1">
      <c r="A172" s="4"/>
      <c r="B172" s="33"/>
      <c r="C172" s="33"/>
      <c r="D172" s="33"/>
      <c r="E172" s="33"/>
      <c r="F172" s="33"/>
      <c r="G172" s="33"/>
      <c r="H172" s="33"/>
      <c r="I172" s="33"/>
      <c r="J172" s="33"/>
      <c r="K172" s="33"/>
      <c r="L172" s="33"/>
      <c r="M172" s="33"/>
      <c r="N172" s="33"/>
      <c r="O172" s="33"/>
      <c r="P172" s="33"/>
      <c r="Q172" s="33"/>
      <c r="R172" s="33"/>
      <c r="S172" s="33"/>
      <c r="T172" s="33"/>
      <c r="U172" s="33"/>
      <c r="V172" s="33"/>
      <c r="W172" s="33"/>
    </row>
    <row r="173" spans="1:23" s="3" customFormat="1" ht="10.5" customHeight="1">
      <c r="A173" s="4"/>
      <c r="B173" s="33"/>
      <c r="C173" s="33"/>
      <c r="D173" s="33"/>
      <c r="E173" s="33"/>
      <c r="F173" s="33"/>
      <c r="G173" s="33"/>
      <c r="H173" s="33"/>
      <c r="I173" s="33"/>
      <c r="J173" s="33"/>
      <c r="K173" s="33"/>
      <c r="L173" s="33"/>
      <c r="M173" s="33"/>
      <c r="N173" s="33"/>
      <c r="O173" s="33"/>
      <c r="P173" s="33"/>
      <c r="Q173" s="33"/>
      <c r="R173" s="33"/>
      <c r="S173" s="33"/>
      <c r="T173" s="33"/>
      <c r="U173" s="33"/>
      <c r="V173" s="33"/>
      <c r="W173" s="33"/>
    </row>
    <row r="174" spans="1:23" s="3" customFormat="1" ht="10.5" customHeight="1">
      <c r="A174" s="4"/>
      <c r="B174" s="33"/>
      <c r="C174" s="33"/>
      <c r="D174" s="33"/>
      <c r="E174" s="33"/>
      <c r="F174" s="33"/>
      <c r="G174" s="33"/>
      <c r="H174" s="33"/>
      <c r="I174" s="33"/>
      <c r="J174" s="33"/>
      <c r="K174" s="33"/>
      <c r="L174" s="33"/>
      <c r="M174" s="33"/>
      <c r="N174" s="33"/>
      <c r="O174" s="33"/>
      <c r="P174" s="33"/>
      <c r="Q174" s="33"/>
      <c r="R174" s="33"/>
      <c r="S174" s="33"/>
      <c r="T174" s="33"/>
      <c r="U174" s="33"/>
      <c r="V174" s="33"/>
      <c r="W174" s="33"/>
    </row>
    <row r="175" spans="1:23" s="3" customFormat="1" ht="10.5" customHeight="1">
      <c r="A175" s="4"/>
      <c r="B175" s="33"/>
      <c r="C175" s="33"/>
      <c r="D175" s="33"/>
      <c r="E175" s="33"/>
      <c r="F175" s="33"/>
      <c r="G175" s="33"/>
      <c r="H175" s="33"/>
      <c r="I175" s="33"/>
      <c r="J175" s="33"/>
      <c r="K175" s="33"/>
      <c r="L175" s="33"/>
      <c r="M175" s="33"/>
      <c r="N175" s="33"/>
      <c r="O175" s="33"/>
      <c r="P175" s="33"/>
      <c r="Q175" s="33"/>
      <c r="R175" s="33"/>
      <c r="S175" s="33"/>
      <c r="T175" s="33"/>
      <c r="U175" s="33"/>
      <c r="V175" s="33"/>
      <c r="W175" s="33"/>
    </row>
    <row r="176" spans="1:23" s="3" customFormat="1" ht="10.5" customHeight="1">
      <c r="A176" s="4"/>
      <c r="B176" s="33"/>
      <c r="C176" s="33"/>
      <c r="D176" s="33"/>
      <c r="E176" s="33"/>
      <c r="F176" s="33"/>
      <c r="G176" s="33"/>
      <c r="H176" s="33"/>
      <c r="I176" s="33"/>
      <c r="J176" s="33"/>
      <c r="K176" s="33"/>
      <c r="L176" s="33"/>
      <c r="M176" s="33"/>
      <c r="N176" s="33"/>
      <c r="O176" s="33"/>
      <c r="P176" s="33"/>
      <c r="Q176" s="33"/>
      <c r="R176" s="33"/>
      <c r="S176" s="33"/>
      <c r="T176" s="33"/>
      <c r="U176" s="33"/>
      <c r="V176" s="33"/>
      <c r="W176" s="33"/>
    </row>
    <row r="177" spans="1:23" s="3" customFormat="1" ht="10.5" customHeight="1">
      <c r="A177" s="4"/>
      <c r="B177" s="33"/>
      <c r="C177" s="33"/>
      <c r="D177" s="33"/>
      <c r="E177" s="33"/>
      <c r="F177" s="33"/>
      <c r="G177" s="33"/>
      <c r="H177" s="33"/>
      <c r="I177" s="33"/>
      <c r="J177" s="33"/>
      <c r="K177" s="33"/>
      <c r="L177" s="33"/>
      <c r="M177" s="33"/>
      <c r="N177" s="33"/>
      <c r="O177" s="33"/>
      <c r="P177" s="33"/>
      <c r="Q177" s="33"/>
      <c r="R177" s="33"/>
      <c r="S177" s="33"/>
      <c r="T177" s="33"/>
      <c r="U177" s="33"/>
      <c r="V177" s="33"/>
      <c r="W177" s="33"/>
    </row>
    <row r="178" spans="1:23" s="3" customFormat="1" ht="10.5" customHeight="1">
      <c r="A178" s="4"/>
      <c r="B178" s="33"/>
      <c r="C178" s="33"/>
      <c r="D178" s="33"/>
      <c r="E178" s="33"/>
      <c r="F178" s="33"/>
      <c r="G178" s="33"/>
      <c r="H178" s="33"/>
      <c r="I178" s="33"/>
      <c r="J178" s="33"/>
      <c r="K178" s="33"/>
      <c r="L178" s="33"/>
      <c r="M178" s="33"/>
      <c r="N178" s="33"/>
      <c r="O178" s="33"/>
      <c r="P178" s="33"/>
      <c r="Q178" s="33"/>
      <c r="R178" s="33"/>
      <c r="S178" s="33"/>
      <c r="T178" s="33"/>
      <c r="U178" s="33"/>
      <c r="V178" s="33"/>
      <c r="W178" s="33"/>
    </row>
    <row r="179" spans="1:23" s="3" customFormat="1" ht="10.5" customHeight="1">
      <c r="A179" s="4"/>
      <c r="B179" s="33"/>
      <c r="C179" s="33"/>
      <c r="D179" s="33"/>
      <c r="E179" s="33"/>
      <c r="F179" s="33"/>
      <c r="G179" s="33"/>
      <c r="H179" s="33"/>
      <c r="I179" s="33"/>
      <c r="J179" s="33"/>
      <c r="K179" s="33"/>
      <c r="L179" s="33"/>
      <c r="M179" s="33"/>
      <c r="N179" s="33"/>
      <c r="O179" s="33"/>
      <c r="P179" s="33"/>
      <c r="Q179" s="33"/>
      <c r="R179" s="33"/>
      <c r="S179" s="33"/>
      <c r="T179" s="33"/>
      <c r="U179" s="33"/>
      <c r="V179" s="33"/>
      <c r="W179" s="33"/>
    </row>
    <row r="180" spans="1:23" s="3" customFormat="1" ht="10.5" customHeight="1">
      <c r="A180" s="4"/>
      <c r="B180" s="33"/>
      <c r="C180" s="33"/>
      <c r="D180" s="33"/>
      <c r="E180" s="33"/>
      <c r="F180" s="33"/>
      <c r="G180" s="33"/>
      <c r="H180" s="33"/>
      <c r="I180" s="33"/>
      <c r="J180" s="33"/>
      <c r="K180" s="33"/>
      <c r="L180" s="33"/>
      <c r="M180" s="33"/>
      <c r="N180" s="33"/>
      <c r="O180" s="33"/>
      <c r="P180" s="33"/>
      <c r="Q180" s="33"/>
      <c r="R180" s="33"/>
      <c r="S180" s="33"/>
      <c r="T180" s="33"/>
      <c r="U180" s="33"/>
      <c r="V180" s="33"/>
      <c r="W180" s="33"/>
    </row>
    <row r="181" spans="1:23" s="3" customFormat="1" ht="10.5" customHeight="1">
      <c r="A181" s="4"/>
      <c r="B181" s="33"/>
      <c r="C181" s="33"/>
      <c r="D181" s="33"/>
      <c r="E181" s="33"/>
      <c r="F181" s="33"/>
      <c r="G181" s="33"/>
      <c r="H181" s="33"/>
      <c r="I181" s="33"/>
      <c r="J181" s="33"/>
      <c r="K181" s="33"/>
      <c r="L181" s="33"/>
      <c r="M181" s="33"/>
      <c r="N181" s="33"/>
      <c r="O181" s="33"/>
      <c r="P181" s="33"/>
      <c r="Q181" s="33"/>
      <c r="R181" s="33"/>
      <c r="S181" s="33"/>
      <c r="T181" s="33"/>
      <c r="U181" s="33"/>
      <c r="V181" s="33"/>
      <c r="W181" s="33"/>
    </row>
    <row r="182" spans="1:23" s="3" customFormat="1" ht="10.5" customHeight="1">
      <c r="A182" s="4"/>
      <c r="B182" s="33"/>
      <c r="C182" s="33"/>
      <c r="D182" s="33"/>
      <c r="E182" s="33"/>
      <c r="F182" s="33"/>
      <c r="G182" s="33"/>
      <c r="H182" s="33"/>
      <c r="I182" s="33"/>
      <c r="J182" s="33"/>
      <c r="K182" s="33"/>
      <c r="L182" s="33"/>
      <c r="M182" s="33"/>
      <c r="N182" s="33"/>
      <c r="O182" s="33"/>
      <c r="P182" s="33"/>
      <c r="Q182" s="33"/>
      <c r="R182" s="33"/>
      <c r="S182" s="33"/>
      <c r="T182" s="33"/>
      <c r="U182" s="33"/>
      <c r="V182" s="33"/>
      <c r="W182" s="33"/>
    </row>
    <row r="183" spans="1:23" s="3" customFormat="1" ht="10.5" customHeight="1">
      <c r="A183" s="4"/>
      <c r="B183" s="33"/>
      <c r="C183" s="33"/>
      <c r="D183" s="33"/>
      <c r="E183" s="33"/>
      <c r="F183" s="33"/>
      <c r="G183" s="33"/>
      <c r="H183" s="33"/>
      <c r="I183" s="33"/>
      <c r="J183" s="33"/>
      <c r="K183" s="33"/>
      <c r="L183" s="33"/>
      <c r="M183" s="33"/>
      <c r="N183" s="33"/>
      <c r="O183" s="33"/>
      <c r="P183" s="33"/>
      <c r="Q183" s="33"/>
      <c r="R183" s="33"/>
      <c r="S183" s="33"/>
      <c r="T183" s="33"/>
      <c r="U183" s="33"/>
      <c r="V183" s="33"/>
      <c r="W183" s="33"/>
    </row>
    <row r="184" spans="1:23" s="3" customFormat="1" ht="10.5" customHeight="1">
      <c r="A184" s="4"/>
      <c r="B184" s="33"/>
      <c r="C184" s="33"/>
      <c r="D184" s="33"/>
      <c r="E184" s="33"/>
      <c r="F184" s="33"/>
      <c r="G184" s="33"/>
      <c r="H184" s="33"/>
      <c r="I184" s="33"/>
      <c r="J184" s="33"/>
      <c r="K184" s="33"/>
      <c r="L184" s="33"/>
      <c r="M184" s="33"/>
      <c r="N184" s="33"/>
      <c r="O184" s="33"/>
      <c r="P184" s="33"/>
      <c r="Q184" s="33"/>
      <c r="R184" s="33"/>
      <c r="S184" s="33"/>
      <c r="T184" s="33"/>
      <c r="U184" s="33"/>
      <c r="V184" s="33"/>
      <c r="W184" s="33"/>
    </row>
    <row r="185" spans="1:23" s="3" customFormat="1" ht="10.5" customHeight="1">
      <c r="A185" s="4"/>
      <c r="B185" s="33"/>
      <c r="C185" s="33"/>
      <c r="D185" s="33"/>
      <c r="E185" s="33"/>
      <c r="F185" s="33"/>
      <c r="G185" s="33"/>
      <c r="H185" s="33"/>
      <c r="I185" s="33"/>
      <c r="J185" s="33"/>
      <c r="K185" s="33"/>
      <c r="L185" s="33"/>
      <c r="M185" s="33"/>
      <c r="N185" s="33"/>
      <c r="O185" s="33"/>
      <c r="P185" s="33"/>
      <c r="Q185" s="33"/>
      <c r="R185" s="33"/>
      <c r="S185" s="33"/>
      <c r="T185" s="33"/>
      <c r="U185" s="33"/>
      <c r="V185" s="33"/>
      <c r="W185" s="33"/>
    </row>
    <row r="186" spans="1:23" s="3" customFormat="1" ht="10.5" customHeight="1">
      <c r="A186" s="4"/>
      <c r="B186" s="33"/>
      <c r="C186" s="33"/>
      <c r="D186" s="33"/>
      <c r="E186" s="33"/>
      <c r="F186" s="33"/>
      <c r="G186" s="33"/>
      <c r="H186" s="33"/>
      <c r="I186" s="33"/>
      <c r="J186" s="33"/>
      <c r="K186" s="33"/>
      <c r="L186" s="33"/>
      <c r="M186" s="33"/>
      <c r="N186" s="33"/>
      <c r="O186" s="33"/>
      <c r="P186" s="33"/>
      <c r="Q186" s="33"/>
      <c r="R186" s="33"/>
      <c r="S186" s="33"/>
      <c r="T186" s="33"/>
      <c r="U186" s="33"/>
      <c r="V186" s="33"/>
      <c r="W186" s="33"/>
    </row>
    <row r="187" spans="1:23" s="3" customFormat="1" ht="10.5" customHeight="1">
      <c r="A187" s="4"/>
      <c r="B187" s="33"/>
      <c r="C187" s="33"/>
      <c r="D187" s="33"/>
      <c r="E187" s="33"/>
      <c r="F187" s="33"/>
      <c r="G187" s="33"/>
      <c r="H187" s="33"/>
      <c r="I187" s="33"/>
      <c r="J187" s="33"/>
      <c r="K187" s="33"/>
      <c r="L187" s="33"/>
      <c r="M187" s="33"/>
      <c r="N187" s="33"/>
      <c r="O187" s="33"/>
      <c r="P187" s="33"/>
      <c r="Q187" s="33"/>
      <c r="R187" s="33"/>
      <c r="S187" s="33"/>
      <c r="T187" s="33"/>
      <c r="U187" s="33"/>
      <c r="V187" s="33"/>
      <c r="W187" s="33"/>
    </row>
    <row r="188" spans="1:23" s="3" customFormat="1" ht="10.5" customHeight="1">
      <c r="A188" s="4"/>
      <c r="B188" s="33"/>
      <c r="C188" s="33"/>
      <c r="D188" s="33"/>
      <c r="E188" s="33"/>
      <c r="F188" s="33"/>
      <c r="G188" s="33"/>
      <c r="H188" s="33"/>
      <c r="I188" s="33"/>
      <c r="J188" s="33"/>
      <c r="K188" s="33"/>
      <c r="L188" s="33"/>
      <c r="M188" s="33"/>
      <c r="N188" s="33"/>
      <c r="O188" s="33"/>
      <c r="P188" s="33"/>
      <c r="Q188" s="33"/>
      <c r="R188" s="33"/>
      <c r="S188" s="33"/>
      <c r="T188" s="33"/>
      <c r="U188" s="33"/>
      <c r="V188" s="33"/>
      <c r="W188" s="33"/>
    </row>
    <row r="189" spans="1:23" s="3" customFormat="1" ht="10.5" customHeight="1">
      <c r="A189" s="4"/>
      <c r="B189" s="33"/>
      <c r="C189" s="33"/>
      <c r="D189" s="33"/>
      <c r="E189" s="33"/>
      <c r="F189" s="33"/>
      <c r="G189" s="33"/>
      <c r="H189" s="33"/>
      <c r="I189" s="33"/>
      <c r="J189" s="33"/>
      <c r="K189" s="33"/>
      <c r="L189" s="33"/>
      <c r="M189" s="33"/>
      <c r="N189" s="33"/>
      <c r="O189" s="33"/>
      <c r="P189" s="33"/>
      <c r="Q189" s="33"/>
      <c r="R189" s="33"/>
      <c r="S189" s="33"/>
      <c r="T189" s="33"/>
      <c r="U189" s="33"/>
      <c r="V189" s="33"/>
      <c r="W189" s="33"/>
    </row>
    <row r="190" spans="1:23" s="3" customFormat="1" ht="10.5" customHeight="1">
      <c r="A190" s="4"/>
      <c r="B190" s="33"/>
      <c r="C190" s="33"/>
      <c r="D190" s="33"/>
      <c r="E190" s="33"/>
      <c r="F190" s="33"/>
      <c r="G190" s="33"/>
      <c r="H190" s="33"/>
      <c r="I190" s="33"/>
      <c r="J190" s="33"/>
      <c r="K190" s="33"/>
      <c r="L190" s="33"/>
      <c r="M190" s="33"/>
      <c r="N190" s="33"/>
      <c r="O190" s="33"/>
      <c r="P190" s="33"/>
      <c r="Q190" s="33"/>
      <c r="R190" s="33"/>
      <c r="S190" s="33"/>
      <c r="T190" s="33"/>
      <c r="U190" s="33"/>
      <c r="V190" s="33"/>
      <c r="W190" s="33"/>
    </row>
    <row r="191" spans="1:23" s="3" customFormat="1" ht="10.5" customHeight="1">
      <c r="A191" s="4"/>
      <c r="B191" s="33"/>
      <c r="C191" s="33"/>
      <c r="D191" s="33"/>
      <c r="E191" s="33"/>
      <c r="F191" s="33"/>
      <c r="G191" s="33"/>
      <c r="H191" s="33"/>
      <c r="I191" s="33"/>
      <c r="J191" s="33"/>
      <c r="K191" s="33"/>
      <c r="L191" s="33"/>
      <c r="M191" s="33"/>
      <c r="N191" s="33"/>
      <c r="O191" s="33"/>
      <c r="P191" s="33"/>
      <c r="Q191" s="33"/>
      <c r="R191" s="33"/>
      <c r="S191" s="33"/>
      <c r="T191" s="33"/>
      <c r="U191" s="33"/>
      <c r="V191" s="33"/>
      <c r="W191" s="33"/>
    </row>
    <row r="192" spans="1:23" s="3" customFormat="1" ht="10.5" customHeight="1">
      <c r="A192" s="4"/>
      <c r="B192" s="33"/>
      <c r="C192" s="33"/>
      <c r="D192" s="33"/>
      <c r="E192" s="33"/>
      <c r="F192" s="33"/>
      <c r="G192" s="33"/>
      <c r="H192" s="33"/>
      <c r="I192" s="33"/>
      <c r="J192" s="33"/>
      <c r="K192" s="33"/>
      <c r="L192" s="33"/>
      <c r="M192" s="33"/>
      <c r="N192" s="33"/>
      <c r="O192" s="33"/>
      <c r="P192" s="33"/>
      <c r="Q192" s="33"/>
      <c r="R192" s="33"/>
      <c r="S192" s="33"/>
      <c r="T192" s="33"/>
      <c r="U192" s="33"/>
      <c r="V192" s="33"/>
      <c r="W192" s="33"/>
    </row>
    <row r="193" spans="1:23" s="3" customFormat="1" ht="10.5" customHeight="1">
      <c r="A193" s="4"/>
      <c r="B193" s="33"/>
      <c r="C193" s="33"/>
      <c r="D193" s="33"/>
      <c r="E193" s="33"/>
      <c r="F193" s="33"/>
      <c r="G193" s="33"/>
      <c r="H193" s="33"/>
      <c r="I193" s="33"/>
      <c r="J193" s="33"/>
      <c r="K193" s="33"/>
      <c r="L193" s="33"/>
      <c r="M193" s="33"/>
      <c r="N193" s="33"/>
      <c r="O193" s="33"/>
      <c r="P193" s="33"/>
      <c r="Q193" s="33"/>
      <c r="R193" s="33"/>
      <c r="S193" s="33"/>
      <c r="T193" s="33"/>
      <c r="U193" s="33"/>
      <c r="V193" s="33"/>
      <c r="W193" s="33"/>
    </row>
    <row r="194" spans="1:23" s="3" customFormat="1" ht="10.5" customHeight="1">
      <c r="A194" s="4"/>
      <c r="B194" s="33"/>
      <c r="C194" s="33"/>
      <c r="D194" s="33"/>
      <c r="E194" s="33"/>
      <c r="F194" s="33"/>
      <c r="G194" s="33"/>
      <c r="H194" s="33"/>
      <c r="I194" s="33"/>
      <c r="J194" s="33"/>
      <c r="K194" s="33"/>
      <c r="L194" s="33"/>
      <c r="M194" s="33"/>
      <c r="N194" s="33"/>
      <c r="O194" s="33"/>
      <c r="P194" s="33"/>
      <c r="Q194" s="33"/>
      <c r="R194" s="33"/>
      <c r="S194" s="33"/>
      <c r="T194" s="33"/>
      <c r="U194" s="33"/>
      <c r="V194" s="33"/>
      <c r="W194" s="33"/>
    </row>
    <row r="195" spans="1:23" s="3" customFormat="1" ht="10.5" customHeight="1">
      <c r="A195" s="4"/>
      <c r="B195" s="33"/>
      <c r="C195" s="33"/>
      <c r="D195" s="33"/>
      <c r="E195" s="33"/>
      <c r="F195" s="33"/>
      <c r="G195" s="33"/>
      <c r="H195" s="33"/>
      <c r="I195" s="33"/>
      <c r="J195" s="33"/>
      <c r="K195" s="33"/>
      <c r="L195" s="33"/>
      <c r="M195" s="33"/>
      <c r="N195" s="33"/>
      <c r="O195" s="33"/>
      <c r="P195" s="33"/>
      <c r="Q195" s="33"/>
      <c r="R195" s="33"/>
      <c r="S195" s="33"/>
      <c r="T195" s="33"/>
      <c r="U195" s="33"/>
      <c r="V195" s="33"/>
      <c r="W195" s="33"/>
    </row>
    <row r="196" spans="1:23" s="3" customFormat="1" ht="10.5" customHeight="1">
      <c r="A196" s="4"/>
      <c r="B196" s="33"/>
      <c r="C196" s="33"/>
      <c r="D196" s="33"/>
      <c r="E196" s="33"/>
      <c r="F196" s="33"/>
      <c r="G196" s="33"/>
      <c r="H196" s="33"/>
      <c r="I196" s="33"/>
      <c r="J196" s="33"/>
      <c r="K196" s="33"/>
      <c r="L196" s="33"/>
      <c r="M196" s="33"/>
      <c r="N196" s="33"/>
      <c r="O196" s="33"/>
      <c r="P196" s="33"/>
      <c r="Q196" s="33"/>
      <c r="R196" s="33"/>
      <c r="S196" s="33"/>
      <c r="T196" s="33"/>
      <c r="U196" s="33"/>
      <c r="V196" s="33"/>
      <c r="W196" s="33"/>
    </row>
    <row r="197" spans="1:23" s="3" customFormat="1" ht="10.5" customHeight="1">
      <c r="A197" s="4"/>
      <c r="B197" s="33"/>
      <c r="C197" s="33"/>
      <c r="D197" s="33"/>
      <c r="E197" s="33"/>
      <c r="F197" s="33"/>
      <c r="G197" s="33"/>
      <c r="H197" s="33"/>
      <c r="I197" s="33"/>
      <c r="J197" s="33"/>
      <c r="K197" s="33"/>
      <c r="L197" s="33"/>
      <c r="M197" s="33"/>
      <c r="N197" s="33"/>
      <c r="O197" s="33"/>
      <c r="P197" s="33"/>
      <c r="Q197" s="33"/>
      <c r="R197" s="33"/>
      <c r="S197" s="33"/>
      <c r="T197" s="33"/>
      <c r="U197" s="33"/>
      <c r="V197" s="33"/>
      <c r="W197" s="33"/>
    </row>
    <row r="198" spans="1:23" s="3" customFormat="1" ht="10.5" customHeight="1">
      <c r="A198" s="4"/>
      <c r="B198" s="33"/>
      <c r="C198" s="33"/>
      <c r="D198" s="33"/>
      <c r="E198" s="33"/>
      <c r="F198" s="33"/>
      <c r="G198" s="33"/>
      <c r="H198" s="33"/>
      <c r="I198" s="33"/>
      <c r="J198" s="33"/>
      <c r="K198" s="33"/>
      <c r="L198" s="33"/>
      <c r="M198" s="33"/>
      <c r="N198" s="33"/>
      <c r="O198" s="33"/>
      <c r="P198" s="33"/>
      <c r="Q198" s="33"/>
      <c r="R198" s="33"/>
      <c r="S198" s="33"/>
      <c r="T198" s="33"/>
      <c r="U198" s="33"/>
      <c r="V198" s="33"/>
      <c r="W198" s="33"/>
    </row>
    <row r="199" spans="1:23" s="3" customFormat="1" ht="10.5" customHeight="1">
      <c r="A199" s="4"/>
      <c r="B199" s="33"/>
      <c r="C199" s="33"/>
      <c r="D199" s="33"/>
      <c r="E199" s="33"/>
      <c r="F199" s="33"/>
      <c r="G199" s="33"/>
      <c r="H199" s="33"/>
      <c r="I199" s="33"/>
      <c r="J199" s="33"/>
      <c r="K199" s="33"/>
      <c r="L199" s="33"/>
      <c r="M199" s="33"/>
      <c r="N199" s="33"/>
      <c r="O199" s="33"/>
      <c r="P199" s="33"/>
      <c r="Q199" s="33"/>
      <c r="R199" s="33"/>
      <c r="S199" s="33"/>
      <c r="T199" s="33"/>
      <c r="U199" s="33"/>
      <c r="V199" s="33"/>
      <c r="W199" s="33"/>
    </row>
    <row r="200" spans="1:23" s="3" customFormat="1" ht="10.5" customHeight="1">
      <c r="A200" s="4"/>
      <c r="B200" s="33"/>
      <c r="C200" s="33"/>
      <c r="D200" s="33"/>
      <c r="E200" s="33"/>
      <c r="F200" s="33"/>
      <c r="G200" s="33"/>
      <c r="H200" s="33"/>
      <c r="I200" s="33"/>
      <c r="J200" s="33"/>
      <c r="K200" s="33"/>
      <c r="L200" s="33"/>
      <c r="M200" s="33"/>
      <c r="N200" s="33"/>
      <c r="O200" s="33"/>
      <c r="P200" s="33"/>
      <c r="Q200" s="33"/>
      <c r="R200" s="33"/>
      <c r="S200" s="33"/>
      <c r="T200" s="33"/>
      <c r="U200" s="33"/>
      <c r="V200" s="33"/>
      <c r="W200" s="33"/>
    </row>
    <row r="201" spans="1:23" s="3" customFormat="1" ht="10.5" customHeight="1">
      <c r="A201" s="4"/>
      <c r="B201" s="33"/>
      <c r="C201" s="33"/>
      <c r="D201" s="33"/>
      <c r="E201" s="33"/>
      <c r="F201" s="33"/>
      <c r="G201" s="33"/>
      <c r="H201" s="33"/>
      <c r="I201" s="33"/>
      <c r="J201" s="33"/>
      <c r="K201" s="33"/>
      <c r="L201" s="33"/>
      <c r="M201" s="33"/>
      <c r="N201" s="33"/>
      <c r="O201" s="33"/>
      <c r="P201" s="33"/>
      <c r="Q201" s="33"/>
      <c r="R201" s="33"/>
      <c r="S201" s="33"/>
      <c r="T201" s="33"/>
      <c r="U201" s="33"/>
      <c r="V201" s="33"/>
      <c r="W201" s="33"/>
    </row>
    <row r="202" spans="1:23" s="3" customFormat="1" ht="10.5" customHeight="1">
      <c r="A202" s="4"/>
      <c r="B202" s="33"/>
      <c r="C202" s="33"/>
      <c r="D202" s="33"/>
      <c r="E202" s="33"/>
      <c r="F202" s="33"/>
      <c r="G202" s="33"/>
      <c r="H202" s="33"/>
      <c r="I202" s="33"/>
      <c r="J202" s="33"/>
      <c r="K202" s="33"/>
      <c r="L202" s="33"/>
      <c r="M202" s="33"/>
      <c r="N202" s="33"/>
      <c r="O202" s="33"/>
      <c r="P202" s="33"/>
      <c r="Q202" s="33"/>
      <c r="R202" s="33"/>
      <c r="S202" s="33"/>
      <c r="T202" s="33"/>
      <c r="U202" s="33"/>
      <c r="V202" s="33"/>
      <c r="W202" s="33"/>
    </row>
    <row r="203" spans="1:23" s="3" customFormat="1" ht="10.5" customHeight="1">
      <c r="A203" s="4"/>
      <c r="B203" s="33"/>
      <c r="C203" s="33"/>
      <c r="D203" s="33"/>
      <c r="E203" s="33"/>
      <c r="F203" s="33"/>
      <c r="G203" s="33"/>
      <c r="H203" s="33"/>
      <c r="I203" s="33"/>
      <c r="J203" s="33"/>
      <c r="K203" s="33"/>
      <c r="L203" s="33"/>
      <c r="M203" s="33"/>
      <c r="N203" s="33"/>
      <c r="O203" s="33"/>
      <c r="P203" s="33"/>
      <c r="Q203" s="33"/>
      <c r="R203" s="33"/>
      <c r="S203" s="33"/>
      <c r="T203" s="33"/>
      <c r="U203" s="33"/>
      <c r="V203" s="33"/>
      <c r="W203" s="33"/>
    </row>
    <row r="204" spans="1:23" s="3" customFormat="1" ht="10.5" customHeight="1">
      <c r="A204" s="4"/>
      <c r="B204" s="33"/>
      <c r="C204" s="33"/>
      <c r="D204" s="33"/>
      <c r="E204" s="33"/>
      <c r="F204" s="33"/>
      <c r="G204" s="33"/>
      <c r="H204" s="33"/>
      <c r="I204" s="33"/>
      <c r="J204" s="33"/>
      <c r="K204" s="33"/>
      <c r="L204" s="33"/>
      <c r="M204" s="33"/>
      <c r="N204" s="33"/>
      <c r="O204" s="33"/>
      <c r="P204" s="33"/>
      <c r="Q204" s="33"/>
      <c r="R204" s="33"/>
      <c r="S204" s="33"/>
      <c r="T204" s="33"/>
      <c r="U204" s="33"/>
      <c r="V204" s="33"/>
      <c r="W204" s="33"/>
    </row>
    <row r="205" spans="1:23" s="3" customFormat="1" ht="10.5" customHeight="1">
      <c r="A205" s="4"/>
      <c r="B205" s="33"/>
      <c r="C205" s="33"/>
      <c r="D205" s="33"/>
      <c r="E205" s="33"/>
      <c r="F205" s="33"/>
      <c r="G205" s="33"/>
      <c r="H205" s="33"/>
      <c r="I205" s="33"/>
      <c r="J205" s="33"/>
      <c r="K205" s="33"/>
      <c r="L205" s="33"/>
      <c r="M205" s="33"/>
      <c r="N205" s="33"/>
      <c r="O205" s="33"/>
      <c r="P205" s="33"/>
      <c r="Q205" s="33"/>
      <c r="R205" s="33"/>
      <c r="S205" s="33"/>
      <c r="T205" s="33"/>
      <c r="U205" s="33"/>
      <c r="V205" s="33"/>
      <c r="W205" s="33"/>
    </row>
    <row r="206" spans="1:23" s="3" customFormat="1" ht="10.5" customHeight="1">
      <c r="A206" s="4"/>
      <c r="B206" s="33"/>
      <c r="C206" s="33"/>
      <c r="D206" s="33"/>
      <c r="E206" s="33"/>
      <c r="F206" s="33"/>
      <c r="G206" s="33"/>
      <c r="H206" s="33"/>
      <c r="I206" s="33"/>
      <c r="J206" s="33"/>
      <c r="K206" s="33"/>
      <c r="L206" s="33"/>
      <c r="M206" s="33"/>
      <c r="N206" s="33"/>
      <c r="O206" s="33"/>
      <c r="P206" s="33"/>
      <c r="Q206" s="33"/>
      <c r="R206" s="33"/>
      <c r="S206" s="33"/>
      <c r="T206" s="33"/>
      <c r="U206" s="33"/>
      <c r="V206" s="33"/>
      <c r="W206" s="33"/>
    </row>
    <row r="207" spans="1:23" s="3" customFormat="1" ht="10.5" customHeight="1">
      <c r="A207" s="4"/>
      <c r="B207" s="33"/>
      <c r="C207" s="33"/>
      <c r="D207" s="33"/>
      <c r="E207" s="33"/>
      <c r="F207" s="33"/>
      <c r="G207" s="33"/>
      <c r="H207" s="33"/>
      <c r="I207" s="33"/>
      <c r="J207" s="33"/>
      <c r="K207" s="33"/>
      <c r="L207" s="33"/>
      <c r="M207" s="33"/>
      <c r="N207" s="33"/>
      <c r="O207" s="33"/>
      <c r="P207" s="33"/>
      <c r="Q207" s="33"/>
      <c r="R207" s="33"/>
      <c r="S207" s="33"/>
      <c r="T207" s="33"/>
      <c r="U207" s="33"/>
      <c r="V207" s="33"/>
      <c r="W207" s="33"/>
    </row>
    <row r="208" spans="1:23" s="3" customFormat="1" ht="10.5" customHeight="1">
      <c r="A208" s="4"/>
      <c r="B208" s="33"/>
      <c r="C208" s="33"/>
      <c r="D208" s="33"/>
      <c r="E208" s="33"/>
      <c r="F208" s="33"/>
      <c r="G208" s="33"/>
      <c r="H208" s="33"/>
      <c r="I208" s="33"/>
      <c r="J208" s="33"/>
      <c r="K208" s="33"/>
      <c r="L208" s="33"/>
      <c r="M208" s="33"/>
      <c r="N208" s="33"/>
      <c r="O208" s="33"/>
      <c r="P208" s="33"/>
      <c r="Q208" s="33"/>
      <c r="R208" s="33"/>
      <c r="S208" s="33"/>
      <c r="T208" s="33"/>
      <c r="U208" s="33"/>
      <c r="V208" s="33"/>
      <c r="W208" s="33"/>
    </row>
    <row r="209" spans="1:23" s="3" customFormat="1" ht="10.5" customHeight="1">
      <c r="A209" s="4"/>
      <c r="B209" s="33"/>
      <c r="C209" s="33"/>
      <c r="D209" s="33"/>
      <c r="E209" s="33"/>
      <c r="F209" s="33"/>
      <c r="G209" s="33"/>
      <c r="H209" s="33"/>
      <c r="I209" s="33"/>
      <c r="J209" s="33"/>
      <c r="K209" s="33"/>
      <c r="L209" s="33"/>
      <c r="M209" s="33"/>
      <c r="N209" s="33"/>
      <c r="O209" s="33"/>
      <c r="P209" s="33"/>
      <c r="Q209" s="33"/>
      <c r="R209" s="33"/>
      <c r="S209" s="33"/>
      <c r="T209" s="33"/>
      <c r="U209" s="33"/>
      <c r="V209" s="33"/>
      <c r="W209" s="33"/>
    </row>
    <row r="210" spans="1:23" s="3" customFormat="1" ht="10.5" customHeight="1">
      <c r="A210" s="4"/>
      <c r="B210" s="33"/>
      <c r="C210" s="33"/>
      <c r="D210" s="33"/>
      <c r="E210" s="33"/>
      <c r="F210" s="33"/>
      <c r="G210" s="33"/>
      <c r="H210" s="33"/>
      <c r="I210" s="33"/>
      <c r="J210" s="33"/>
      <c r="K210" s="33"/>
      <c r="L210" s="33"/>
      <c r="M210" s="33"/>
      <c r="N210" s="33"/>
      <c r="O210" s="33"/>
      <c r="P210" s="33"/>
      <c r="Q210" s="33"/>
      <c r="R210" s="33"/>
      <c r="S210" s="33"/>
      <c r="T210" s="33"/>
      <c r="U210" s="33"/>
      <c r="V210" s="33"/>
      <c r="W210" s="33"/>
    </row>
    <row r="211" spans="1:23" s="3" customFormat="1" ht="10.5" customHeight="1">
      <c r="A211" s="4"/>
      <c r="B211" s="33"/>
      <c r="C211" s="33"/>
      <c r="D211" s="33"/>
      <c r="E211" s="33"/>
      <c r="F211" s="33"/>
      <c r="G211" s="33"/>
      <c r="H211" s="33"/>
      <c r="I211" s="33"/>
      <c r="J211" s="33"/>
      <c r="K211" s="33"/>
      <c r="L211" s="33"/>
      <c r="M211" s="33"/>
      <c r="N211" s="33"/>
      <c r="O211" s="33"/>
      <c r="P211" s="33"/>
      <c r="Q211" s="33"/>
      <c r="R211" s="33"/>
      <c r="S211" s="33"/>
      <c r="T211" s="33"/>
      <c r="U211" s="33"/>
      <c r="V211" s="33"/>
      <c r="W211" s="33"/>
    </row>
    <row r="212" spans="1:23" s="3" customFormat="1" ht="10.5" customHeight="1">
      <c r="A212" s="4"/>
      <c r="B212" s="33"/>
      <c r="C212" s="33"/>
      <c r="D212" s="33"/>
      <c r="E212" s="33"/>
      <c r="F212" s="33"/>
      <c r="G212" s="33"/>
      <c r="H212" s="33"/>
      <c r="I212" s="33"/>
      <c r="J212" s="33"/>
      <c r="K212" s="33"/>
      <c r="L212" s="33"/>
      <c r="M212" s="33"/>
      <c r="N212" s="33"/>
      <c r="O212" s="33"/>
      <c r="P212" s="33"/>
      <c r="Q212" s="33"/>
      <c r="R212" s="33"/>
      <c r="S212" s="33"/>
      <c r="T212" s="33"/>
      <c r="U212" s="33"/>
      <c r="V212" s="33"/>
      <c r="W212" s="33"/>
    </row>
    <row r="213" spans="1:23" s="3" customFormat="1" ht="10.5" customHeight="1">
      <c r="A213" s="4"/>
      <c r="B213" s="33"/>
      <c r="C213" s="33"/>
      <c r="D213" s="33"/>
      <c r="E213" s="33"/>
      <c r="F213" s="33"/>
      <c r="G213" s="33"/>
      <c r="H213" s="33"/>
      <c r="I213" s="33"/>
      <c r="J213" s="33"/>
      <c r="K213" s="33"/>
      <c r="L213" s="33"/>
      <c r="M213" s="33"/>
      <c r="N213" s="33"/>
      <c r="O213" s="33"/>
      <c r="P213" s="33"/>
      <c r="Q213" s="33"/>
      <c r="R213" s="33"/>
      <c r="S213" s="33"/>
      <c r="T213" s="33"/>
      <c r="U213" s="33"/>
      <c r="V213" s="33"/>
      <c r="W213" s="33"/>
    </row>
    <row r="214" spans="1:23" s="3" customFormat="1" ht="10.5" customHeight="1">
      <c r="A214" s="4"/>
      <c r="B214" s="33"/>
      <c r="C214" s="33"/>
      <c r="D214" s="33"/>
      <c r="E214" s="33"/>
      <c r="F214" s="33"/>
      <c r="G214" s="33"/>
      <c r="H214" s="33"/>
      <c r="I214" s="33"/>
      <c r="J214" s="33"/>
      <c r="K214" s="33"/>
      <c r="L214" s="33"/>
      <c r="M214" s="33"/>
      <c r="N214" s="33"/>
      <c r="O214" s="33"/>
      <c r="P214" s="33"/>
      <c r="Q214" s="33"/>
      <c r="R214" s="33"/>
      <c r="S214" s="33"/>
      <c r="T214" s="33"/>
      <c r="U214" s="33"/>
      <c r="V214" s="33"/>
      <c r="W214" s="33"/>
    </row>
    <row r="215" spans="1:23" s="3" customFormat="1" ht="10.5" customHeight="1">
      <c r="A215" s="4"/>
      <c r="B215" s="33"/>
      <c r="C215" s="33"/>
      <c r="D215" s="33"/>
      <c r="E215" s="33"/>
      <c r="F215" s="33"/>
      <c r="G215" s="33"/>
      <c r="H215" s="33"/>
      <c r="I215" s="33"/>
      <c r="J215" s="33"/>
      <c r="K215" s="33"/>
      <c r="L215" s="33"/>
      <c r="M215" s="33"/>
      <c r="N215" s="33"/>
      <c r="O215" s="33"/>
      <c r="P215" s="33"/>
      <c r="Q215" s="33"/>
      <c r="R215" s="33"/>
      <c r="S215" s="33"/>
      <c r="T215" s="33"/>
      <c r="U215" s="33"/>
      <c r="V215" s="33"/>
      <c r="W215" s="33"/>
    </row>
    <row r="216" spans="1:23" s="3" customFormat="1" ht="10.5" customHeight="1">
      <c r="A216" s="4"/>
      <c r="B216" s="33"/>
      <c r="C216" s="33"/>
      <c r="D216" s="33"/>
      <c r="E216" s="33"/>
      <c r="F216" s="33"/>
      <c r="G216" s="33"/>
      <c r="H216" s="33"/>
      <c r="I216" s="33"/>
      <c r="J216" s="33"/>
      <c r="K216" s="33"/>
      <c r="L216" s="33"/>
      <c r="M216" s="33"/>
      <c r="N216" s="33"/>
      <c r="O216" s="33"/>
      <c r="P216" s="33"/>
      <c r="Q216" s="33"/>
      <c r="R216" s="33"/>
      <c r="S216" s="33"/>
      <c r="T216" s="33"/>
      <c r="U216" s="33"/>
      <c r="V216" s="33"/>
      <c r="W216" s="33"/>
    </row>
    <row r="217" spans="1:23" s="3" customFormat="1" ht="10.5" customHeight="1">
      <c r="A217" s="4"/>
      <c r="B217" s="33"/>
      <c r="C217" s="33"/>
      <c r="D217" s="33"/>
      <c r="E217" s="33"/>
      <c r="F217" s="33"/>
      <c r="G217" s="33"/>
      <c r="H217" s="33"/>
      <c r="I217" s="33"/>
      <c r="J217" s="33"/>
      <c r="K217" s="33"/>
      <c r="L217" s="33"/>
      <c r="M217" s="33"/>
      <c r="N217" s="33"/>
      <c r="O217" s="33"/>
      <c r="P217" s="33"/>
      <c r="Q217" s="33"/>
      <c r="R217" s="33"/>
      <c r="S217" s="33"/>
      <c r="T217" s="33"/>
      <c r="U217" s="33"/>
      <c r="V217" s="33"/>
      <c r="W217" s="33"/>
    </row>
    <row r="218" spans="1:23" s="3" customFormat="1" ht="10.5" customHeight="1">
      <c r="A218" s="4"/>
      <c r="B218" s="33"/>
      <c r="C218" s="33"/>
      <c r="D218" s="33"/>
      <c r="E218" s="33"/>
      <c r="F218" s="33"/>
      <c r="G218" s="33"/>
      <c r="H218" s="33"/>
      <c r="I218" s="33"/>
      <c r="J218" s="33"/>
      <c r="K218" s="33"/>
      <c r="L218" s="33"/>
      <c r="M218" s="33"/>
      <c r="N218" s="33"/>
      <c r="O218" s="33"/>
      <c r="P218" s="33"/>
      <c r="Q218" s="33"/>
      <c r="R218" s="33"/>
      <c r="S218" s="33"/>
      <c r="T218" s="33"/>
      <c r="U218" s="33"/>
      <c r="V218" s="33"/>
      <c r="W218" s="33"/>
    </row>
    <row r="219" spans="1:23" s="3" customFormat="1" ht="10.5" customHeight="1">
      <c r="A219" s="4"/>
      <c r="B219" s="33"/>
      <c r="C219" s="33"/>
      <c r="D219" s="33"/>
      <c r="E219" s="33"/>
      <c r="F219" s="33"/>
      <c r="G219" s="33"/>
      <c r="H219" s="33"/>
      <c r="I219" s="33"/>
      <c r="J219" s="33"/>
      <c r="K219" s="33"/>
      <c r="L219" s="33"/>
      <c r="M219" s="33"/>
      <c r="N219" s="33"/>
      <c r="O219" s="33"/>
      <c r="P219" s="33"/>
      <c r="Q219" s="33"/>
      <c r="R219" s="33"/>
      <c r="S219" s="33"/>
      <c r="T219" s="33"/>
      <c r="U219" s="33"/>
      <c r="V219" s="33"/>
      <c r="W219" s="33"/>
    </row>
    <row r="220" spans="1:23" s="3" customFormat="1" ht="10.5" customHeight="1">
      <c r="A220" s="4"/>
      <c r="B220" s="33"/>
      <c r="C220" s="33"/>
      <c r="D220" s="33"/>
      <c r="E220" s="33"/>
      <c r="F220" s="33"/>
      <c r="G220" s="33"/>
      <c r="H220" s="33"/>
      <c r="I220" s="33"/>
      <c r="J220" s="33"/>
      <c r="K220" s="33"/>
      <c r="L220" s="33"/>
      <c r="M220" s="33"/>
      <c r="N220" s="33"/>
      <c r="O220" s="33"/>
      <c r="P220" s="33"/>
      <c r="Q220" s="33"/>
      <c r="R220" s="33"/>
      <c r="S220" s="33"/>
      <c r="T220" s="33"/>
      <c r="U220" s="33"/>
      <c r="V220" s="33"/>
      <c r="W220" s="33"/>
    </row>
    <row r="221" spans="1:23" s="3" customFormat="1" ht="10.5" customHeight="1">
      <c r="A221" s="4"/>
      <c r="B221" s="33"/>
      <c r="C221" s="33"/>
      <c r="D221" s="33"/>
      <c r="E221" s="33"/>
      <c r="F221" s="33"/>
      <c r="G221" s="33"/>
      <c r="H221" s="33"/>
      <c r="I221" s="33"/>
      <c r="J221" s="33"/>
      <c r="K221" s="33"/>
      <c r="L221" s="33"/>
      <c r="M221" s="33"/>
      <c r="N221" s="33"/>
      <c r="O221" s="33"/>
      <c r="P221" s="33"/>
      <c r="Q221" s="33"/>
      <c r="R221" s="33"/>
      <c r="S221" s="33"/>
      <c r="T221" s="33"/>
      <c r="U221" s="33"/>
      <c r="V221" s="33"/>
      <c r="W221" s="33"/>
    </row>
    <row r="222" spans="1:23" s="3" customFormat="1" ht="10.5" customHeight="1">
      <c r="A222" s="4"/>
      <c r="B222" s="33"/>
      <c r="C222" s="33"/>
      <c r="D222" s="33"/>
      <c r="E222" s="33"/>
      <c r="F222" s="33"/>
      <c r="G222" s="33"/>
      <c r="H222" s="33"/>
      <c r="I222" s="33"/>
      <c r="J222" s="33"/>
      <c r="K222" s="33"/>
      <c r="L222" s="33"/>
      <c r="M222" s="33"/>
      <c r="N222" s="33"/>
      <c r="O222" s="33"/>
      <c r="P222" s="33"/>
      <c r="Q222" s="33"/>
      <c r="R222" s="33"/>
      <c r="S222" s="33"/>
      <c r="T222" s="33"/>
      <c r="U222" s="33"/>
      <c r="V222" s="33"/>
      <c r="W222" s="33"/>
    </row>
    <row r="223" spans="1:23" s="3" customFormat="1" ht="10.5" customHeight="1">
      <c r="A223" s="4"/>
      <c r="B223" s="33"/>
      <c r="C223" s="33"/>
      <c r="D223" s="33"/>
      <c r="E223" s="33"/>
      <c r="F223" s="33"/>
      <c r="G223" s="33"/>
      <c r="H223" s="33"/>
      <c r="I223" s="33"/>
      <c r="J223" s="33"/>
      <c r="K223" s="33"/>
      <c r="L223" s="33"/>
      <c r="M223" s="33"/>
      <c r="N223" s="33"/>
      <c r="O223" s="33"/>
      <c r="P223" s="33"/>
      <c r="Q223" s="33"/>
      <c r="R223" s="33"/>
      <c r="S223" s="33"/>
      <c r="T223" s="33"/>
      <c r="U223" s="33"/>
      <c r="V223" s="33"/>
      <c r="W223" s="33"/>
    </row>
    <row r="224" spans="1:23" s="3" customFormat="1" ht="10.5" customHeight="1">
      <c r="A224" s="4"/>
      <c r="B224" s="33"/>
      <c r="C224" s="33"/>
      <c r="D224" s="33"/>
      <c r="E224" s="33"/>
      <c r="F224" s="33"/>
      <c r="G224" s="33"/>
      <c r="H224" s="33"/>
      <c r="I224" s="33"/>
      <c r="J224" s="33"/>
      <c r="K224" s="33"/>
      <c r="L224" s="33"/>
      <c r="M224" s="33"/>
      <c r="N224" s="33"/>
      <c r="O224" s="33"/>
      <c r="P224" s="33"/>
      <c r="Q224" s="33"/>
      <c r="R224" s="33"/>
      <c r="S224" s="33"/>
      <c r="T224" s="33"/>
      <c r="U224" s="33"/>
      <c r="V224" s="33"/>
      <c r="W224" s="33"/>
    </row>
    <row r="225" spans="1:23" s="3" customFormat="1" ht="10.5" customHeight="1">
      <c r="A225" s="4"/>
      <c r="B225" s="33"/>
      <c r="C225" s="33"/>
      <c r="D225" s="33"/>
      <c r="E225" s="33"/>
      <c r="F225" s="33"/>
      <c r="G225" s="33"/>
      <c r="H225" s="33"/>
      <c r="I225" s="33"/>
      <c r="J225" s="33"/>
      <c r="K225" s="33"/>
      <c r="L225" s="33"/>
      <c r="M225" s="33"/>
      <c r="N225" s="33"/>
      <c r="O225" s="33"/>
      <c r="P225" s="33"/>
      <c r="Q225" s="33"/>
      <c r="R225" s="33"/>
      <c r="S225" s="33"/>
      <c r="T225" s="33"/>
      <c r="U225" s="33"/>
      <c r="V225" s="33"/>
      <c r="W225" s="33"/>
    </row>
    <row r="226" spans="1:23" s="3" customFormat="1" ht="10.5" customHeight="1">
      <c r="A226" s="4"/>
      <c r="B226" s="33"/>
      <c r="C226" s="33"/>
      <c r="D226" s="33"/>
      <c r="E226" s="33"/>
      <c r="F226" s="33"/>
      <c r="G226" s="33"/>
      <c r="H226" s="33"/>
      <c r="I226" s="33"/>
      <c r="J226" s="33"/>
      <c r="K226" s="33"/>
      <c r="L226" s="33"/>
      <c r="M226" s="33"/>
      <c r="N226" s="33"/>
      <c r="O226" s="33"/>
      <c r="P226" s="33"/>
      <c r="Q226" s="33"/>
      <c r="R226" s="33"/>
      <c r="S226" s="33"/>
      <c r="T226" s="33"/>
      <c r="U226" s="33"/>
      <c r="V226" s="33"/>
      <c r="W226" s="33"/>
    </row>
    <row r="227" spans="1:23" s="3" customFormat="1" ht="10.5" customHeight="1">
      <c r="A227" s="4"/>
      <c r="B227" s="33"/>
      <c r="C227" s="33"/>
      <c r="D227" s="33"/>
      <c r="E227" s="33"/>
      <c r="F227" s="33"/>
      <c r="G227" s="33"/>
      <c r="H227" s="33"/>
      <c r="I227" s="33"/>
      <c r="J227" s="33"/>
      <c r="K227" s="33"/>
      <c r="L227" s="33"/>
      <c r="M227" s="33"/>
      <c r="N227" s="33"/>
      <c r="O227" s="33"/>
      <c r="P227" s="33"/>
      <c r="Q227" s="33"/>
      <c r="R227" s="33"/>
      <c r="S227" s="33"/>
      <c r="T227" s="33"/>
      <c r="U227" s="33"/>
      <c r="V227" s="33"/>
      <c r="W227" s="33"/>
    </row>
    <row r="228" spans="1:23" s="3" customFormat="1" ht="10.5" customHeight="1">
      <c r="A228" s="4"/>
      <c r="B228" s="33"/>
      <c r="C228" s="33"/>
      <c r="D228" s="33"/>
      <c r="E228" s="33"/>
      <c r="F228" s="33"/>
      <c r="G228" s="33"/>
      <c r="H228" s="33"/>
      <c r="I228" s="33"/>
      <c r="J228" s="33"/>
      <c r="K228" s="33"/>
      <c r="L228" s="33"/>
      <c r="M228" s="33"/>
      <c r="N228" s="33"/>
      <c r="O228" s="33"/>
      <c r="P228" s="33"/>
      <c r="Q228" s="33"/>
      <c r="R228" s="33"/>
      <c r="S228" s="33"/>
      <c r="T228" s="33"/>
      <c r="U228" s="33"/>
      <c r="V228" s="33"/>
      <c r="W228" s="33"/>
    </row>
    <row r="229" spans="1:23" s="3" customFormat="1" ht="10.5" customHeight="1">
      <c r="A229" s="4"/>
      <c r="B229" s="33"/>
      <c r="C229" s="33"/>
      <c r="D229" s="33"/>
      <c r="E229" s="33"/>
      <c r="F229" s="33"/>
      <c r="G229" s="33"/>
      <c r="H229" s="33"/>
      <c r="I229" s="33"/>
      <c r="J229" s="33"/>
      <c r="K229" s="33"/>
      <c r="L229" s="33"/>
      <c r="M229" s="33"/>
      <c r="N229" s="33"/>
      <c r="O229" s="33"/>
      <c r="P229" s="33"/>
      <c r="Q229" s="33"/>
      <c r="R229" s="33"/>
      <c r="S229" s="33"/>
      <c r="T229" s="33"/>
      <c r="U229" s="33"/>
      <c r="V229" s="33"/>
      <c r="W229" s="33"/>
    </row>
    <row r="230" spans="1:23" s="3" customFormat="1" ht="10.5" customHeight="1">
      <c r="A230" s="4"/>
      <c r="B230" s="33"/>
      <c r="C230" s="33"/>
      <c r="D230" s="33"/>
      <c r="E230" s="33"/>
      <c r="F230" s="33"/>
      <c r="G230" s="33"/>
      <c r="H230" s="33"/>
      <c r="I230" s="33"/>
      <c r="J230" s="33"/>
      <c r="K230" s="33"/>
      <c r="L230" s="33"/>
      <c r="M230" s="33"/>
      <c r="N230" s="33"/>
      <c r="O230" s="33"/>
      <c r="P230" s="33"/>
      <c r="Q230" s="33"/>
      <c r="R230" s="33"/>
      <c r="S230" s="33"/>
      <c r="T230" s="33"/>
      <c r="U230" s="33"/>
      <c r="V230" s="33"/>
      <c r="W230" s="33"/>
    </row>
    <row r="231" spans="1:23" s="3" customFormat="1" ht="10.5" customHeight="1">
      <c r="A231" s="4"/>
      <c r="B231" s="33"/>
      <c r="C231" s="33"/>
      <c r="D231" s="33"/>
      <c r="E231" s="33"/>
      <c r="F231" s="33"/>
      <c r="G231" s="33"/>
      <c r="H231" s="33"/>
      <c r="I231" s="33"/>
      <c r="J231" s="33"/>
      <c r="K231" s="33"/>
      <c r="L231" s="33"/>
      <c r="M231" s="33"/>
      <c r="N231" s="33"/>
      <c r="O231" s="33"/>
      <c r="P231" s="33"/>
      <c r="Q231" s="33"/>
      <c r="R231" s="33"/>
      <c r="S231" s="33"/>
      <c r="T231" s="33"/>
      <c r="U231" s="33"/>
      <c r="V231" s="33"/>
      <c r="W231" s="33"/>
    </row>
    <row r="232" spans="1:23" s="3" customFormat="1" ht="10.5" customHeight="1">
      <c r="A232" s="4"/>
      <c r="B232" s="33"/>
      <c r="C232" s="33"/>
      <c r="D232" s="33"/>
      <c r="E232" s="33"/>
      <c r="F232" s="33"/>
      <c r="G232" s="33"/>
      <c r="H232" s="33"/>
      <c r="I232" s="33"/>
      <c r="J232" s="33"/>
      <c r="K232" s="33"/>
      <c r="L232" s="33"/>
      <c r="M232" s="33"/>
      <c r="N232" s="33"/>
      <c r="O232" s="33"/>
      <c r="P232" s="33"/>
      <c r="Q232" s="33"/>
      <c r="R232" s="33"/>
      <c r="S232" s="33"/>
      <c r="T232" s="33"/>
      <c r="U232" s="33"/>
      <c r="V232" s="33"/>
      <c r="W232" s="33"/>
    </row>
    <row r="233" spans="1:23" s="3" customFormat="1" ht="10.5" customHeight="1">
      <c r="A233" s="4"/>
      <c r="B233" s="33"/>
      <c r="C233" s="33"/>
      <c r="D233" s="33"/>
      <c r="E233" s="33"/>
      <c r="F233" s="33"/>
      <c r="G233" s="33"/>
      <c r="H233" s="33"/>
      <c r="I233" s="33"/>
      <c r="J233" s="33"/>
      <c r="K233" s="33"/>
      <c r="L233" s="33"/>
      <c r="M233" s="33"/>
      <c r="N233" s="33"/>
      <c r="O233" s="33"/>
      <c r="P233" s="33"/>
      <c r="Q233" s="33"/>
      <c r="R233" s="33"/>
      <c r="S233" s="33"/>
      <c r="T233" s="33"/>
      <c r="U233" s="33"/>
      <c r="V233" s="33"/>
      <c r="W233" s="33"/>
    </row>
    <row r="234" spans="1:23" s="3" customFormat="1" ht="10.5" customHeight="1">
      <c r="A234" s="4"/>
      <c r="B234" s="33"/>
      <c r="C234" s="33"/>
      <c r="D234" s="33"/>
      <c r="E234" s="33"/>
      <c r="F234" s="33"/>
      <c r="G234" s="33"/>
      <c r="H234" s="33"/>
      <c r="I234" s="33"/>
      <c r="J234" s="33"/>
      <c r="K234" s="33"/>
      <c r="L234" s="33"/>
      <c r="M234" s="33"/>
      <c r="N234" s="33"/>
      <c r="O234" s="33"/>
      <c r="P234" s="33"/>
      <c r="Q234" s="33"/>
      <c r="R234" s="33"/>
      <c r="S234" s="33"/>
      <c r="T234" s="33"/>
      <c r="U234" s="33"/>
      <c r="V234" s="33"/>
      <c r="W234" s="33"/>
    </row>
    <row r="235" spans="1:23" s="3" customFormat="1" ht="10.5" customHeight="1">
      <c r="A235" s="4"/>
      <c r="B235" s="33"/>
      <c r="C235" s="33"/>
      <c r="D235" s="33"/>
      <c r="E235" s="33"/>
      <c r="F235" s="33"/>
      <c r="G235" s="33"/>
      <c r="H235" s="33"/>
      <c r="I235" s="33"/>
      <c r="J235" s="33"/>
      <c r="K235" s="33"/>
      <c r="L235" s="33"/>
      <c r="M235" s="33"/>
      <c r="N235" s="33"/>
      <c r="O235" s="33"/>
      <c r="P235" s="33"/>
      <c r="Q235" s="33"/>
      <c r="R235" s="33"/>
      <c r="S235" s="33"/>
      <c r="T235" s="33"/>
      <c r="U235" s="33"/>
      <c r="V235" s="33"/>
      <c r="W235" s="33"/>
    </row>
    <row r="236" spans="1:23" s="3" customFormat="1" ht="10.5" customHeight="1">
      <c r="A236" s="4"/>
      <c r="B236" s="33"/>
      <c r="C236" s="33"/>
      <c r="D236" s="33"/>
      <c r="E236" s="33"/>
      <c r="F236" s="33"/>
      <c r="G236" s="33"/>
      <c r="H236" s="33"/>
      <c r="I236" s="33"/>
      <c r="J236" s="33"/>
      <c r="K236" s="33"/>
      <c r="L236" s="33"/>
      <c r="M236" s="33"/>
      <c r="N236" s="33"/>
      <c r="O236" s="33"/>
      <c r="P236" s="33"/>
      <c r="Q236" s="33"/>
      <c r="R236" s="33"/>
      <c r="S236" s="33"/>
      <c r="T236" s="33"/>
      <c r="U236" s="33"/>
      <c r="V236" s="33"/>
      <c r="W236" s="33"/>
    </row>
    <row r="237" spans="1:23" s="3" customFormat="1" ht="10.5" customHeight="1">
      <c r="A237" s="4"/>
      <c r="B237" s="33"/>
      <c r="C237" s="33"/>
      <c r="D237" s="33"/>
      <c r="E237" s="33"/>
      <c r="F237" s="33"/>
      <c r="G237" s="33"/>
      <c r="H237" s="33"/>
      <c r="I237" s="33"/>
      <c r="J237" s="33"/>
      <c r="K237" s="33"/>
      <c r="L237" s="33"/>
      <c r="M237" s="33"/>
      <c r="N237" s="33"/>
      <c r="O237" s="33"/>
      <c r="P237" s="33"/>
      <c r="Q237" s="33"/>
      <c r="R237" s="33"/>
      <c r="S237" s="33"/>
      <c r="T237" s="33"/>
      <c r="U237" s="33"/>
      <c r="V237" s="33"/>
      <c r="W237" s="33"/>
    </row>
    <row r="238" spans="1:23" s="3" customFormat="1" ht="10.5" customHeight="1">
      <c r="A238" s="4"/>
      <c r="B238" s="33"/>
      <c r="C238" s="33"/>
      <c r="D238" s="33"/>
      <c r="E238" s="33"/>
      <c r="F238" s="33"/>
      <c r="G238" s="33"/>
      <c r="H238" s="33"/>
      <c r="I238" s="33"/>
      <c r="J238" s="33"/>
      <c r="K238" s="33"/>
      <c r="L238" s="33"/>
      <c r="M238" s="33"/>
      <c r="N238" s="33"/>
      <c r="O238" s="33"/>
      <c r="P238" s="33"/>
      <c r="Q238" s="33"/>
      <c r="R238" s="33"/>
      <c r="S238" s="33"/>
      <c r="T238" s="33"/>
      <c r="U238" s="33"/>
      <c r="V238" s="33"/>
      <c r="W238" s="33"/>
    </row>
    <row r="239" spans="1:23" s="3" customFormat="1" ht="10.5" customHeight="1">
      <c r="A239" s="4"/>
      <c r="B239" s="33"/>
      <c r="C239" s="33"/>
      <c r="D239" s="33"/>
      <c r="E239" s="33"/>
      <c r="F239" s="33"/>
      <c r="G239" s="33"/>
      <c r="H239" s="33"/>
      <c r="I239" s="33"/>
      <c r="J239" s="33"/>
      <c r="K239" s="33"/>
      <c r="L239" s="33"/>
      <c r="M239" s="33"/>
      <c r="N239" s="33"/>
      <c r="O239" s="33"/>
      <c r="P239" s="33"/>
      <c r="Q239" s="33"/>
      <c r="R239" s="33"/>
      <c r="S239" s="33"/>
      <c r="T239" s="33"/>
      <c r="U239" s="33"/>
      <c r="V239" s="33"/>
      <c r="W239" s="33"/>
    </row>
    <row r="240" spans="1:23" s="3" customFormat="1" ht="10.5" customHeight="1">
      <c r="A240" s="4"/>
      <c r="B240" s="33"/>
      <c r="C240" s="33"/>
      <c r="D240" s="33"/>
      <c r="E240" s="33"/>
      <c r="F240" s="33"/>
      <c r="G240" s="33"/>
      <c r="H240" s="33"/>
      <c r="I240" s="33"/>
      <c r="J240" s="33"/>
      <c r="K240" s="33"/>
      <c r="L240" s="33"/>
      <c r="M240" s="33"/>
      <c r="N240" s="33"/>
      <c r="O240" s="33"/>
      <c r="P240" s="33"/>
      <c r="Q240" s="33"/>
      <c r="R240" s="33"/>
      <c r="S240" s="33"/>
      <c r="T240" s="33"/>
      <c r="U240" s="33"/>
      <c r="V240" s="33"/>
      <c r="W240" s="33"/>
    </row>
    <row r="241" spans="1:23" s="3" customFormat="1" ht="10.5" customHeight="1">
      <c r="A241" s="4"/>
      <c r="B241" s="33"/>
      <c r="C241" s="33"/>
      <c r="D241" s="33"/>
      <c r="E241" s="33"/>
      <c r="F241" s="33"/>
      <c r="G241" s="33"/>
      <c r="H241" s="33"/>
      <c r="I241" s="33"/>
      <c r="J241" s="33"/>
      <c r="K241" s="33"/>
      <c r="L241" s="33"/>
      <c r="M241" s="33"/>
      <c r="N241" s="33"/>
      <c r="O241" s="33"/>
      <c r="P241" s="33"/>
      <c r="Q241" s="33"/>
      <c r="R241" s="33"/>
      <c r="S241" s="33"/>
      <c r="T241" s="33"/>
      <c r="U241" s="33"/>
      <c r="V241" s="33"/>
      <c r="W241" s="33"/>
    </row>
    <row r="242" spans="1:23" s="3" customFormat="1" ht="10.5" customHeight="1">
      <c r="A242" s="4"/>
      <c r="B242" s="33"/>
      <c r="C242" s="33"/>
      <c r="D242" s="33"/>
      <c r="E242" s="33"/>
      <c r="F242" s="33"/>
      <c r="G242" s="33"/>
      <c r="H242" s="33"/>
      <c r="I242" s="33"/>
      <c r="J242" s="33"/>
      <c r="K242" s="33"/>
      <c r="L242" s="33"/>
      <c r="M242" s="33"/>
      <c r="N242" s="33"/>
      <c r="O242" s="33"/>
      <c r="P242" s="33"/>
      <c r="Q242" s="33"/>
      <c r="R242" s="33"/>
      <c r="S242" s="33"/>
      <c r="T242" s="33"/>
      <c r="U242" s="33"/>
      <c r="V242" s="33"/>
      <c r="W242" s="33"/>
    </row>
    <row r="243" spans="1:23" s="3" customFormat="1" ht="10.5" customHeight="1">
      <c r="A243" s="4"/>
      <c r="B243" s="33"/>
      <c r="C243" s="33"/>
      <c r="D243" s="33"/>
      <c r="E243" s="33"/>
      <c r="F243" s="33"/>
      <c r="G243" s="33"/>
      <c r="H243" s="33"/>
      <c r="I243" s="33"/>
      <c r="J243" s="33"/>
      <c r="K243" s="33"/>
      <c r="L243" s="33"/>
      <c r="M243" s="33"/>
      <c r="N243" s="33"/>
      <c r="O243" s="33"/>
      <c r="P243" s="33"/>
      <c r="Q243" s="33"/>
      <c r="R243" s="33"/>
      <c r="S243" s="33"/>
      <c r="T243" s="33"/>
      <c r="U243" s="33"/>
      <c r="V243" s="33"/>
      <c r="W243" s="33"/>
    </row>
    <row r="244" spans="1:23" s="3" customFormat="1" ht="10.5" customHeight="1">
      <c r="A244" s="4"/>
      <c r="B244" s="33"/>
      <c r="C244" s="33"/>
      <c r="D244" s="33"/>
      <c r="E244" s="33"/>
      <c r="F244" s="33"/>
      <c r="G244" s="33"/>
      <c r="H244" s="33"/>
      <c r="I244" s="33"/>
      <c r="J244" s="33"/>
      <c r="K244" s="33"/>
      <c r="L244" s="33"/>
      <c r="M244" s="33"/>
      <c r="N244" s="33"/>
      <c r="O244" s="33"/>
      <c r="P244" s="33"/>
      <c r="Q244" s="33"/>
      <c r="R244" s="33"/>
      <c r="S244" s="33"/>
      <c r="T244" s="33"/>
      <c r="U244" s="33"/>
      <c r="V244" s="33"/>
      <c r="W244" s="33"/>
    </row>
    <row r="245" spans="1:23" s="3" customFormat="1" ht="10.5" customHeight="1">
      <c r="A245" s="4"/>
      <c r="B245" s="33"/>
      <c r="C245" s="33"/>
      <c r="D245" s="33"/>
      <c r="E245" s="33"/>
      <c r="F245" s="33"/>
      <c r="G245" s="33"/>
      <c r="H245" s="33"/>
      <c r="I245" s="33"/>
      <c r="J245" s="33"/>
      <c r="K245" s="33"/>
      <c r="L245" s="33"/>
      <c r="M245" s="33"/>
      <c r="N245" s="33"/>
      <c r="O245" s="33"/>
      <c r="P245" s="33"/>
      <c r="Q245" s="33"/>
      <c r="R245" s="33"/>
      <c r="S245" s="33"/>
      <c r="T245" s="33"/>
      <c r="U245" s="33"/>
      <c r="V245" s="33"/>
      <c r="W245" s="33"/>
    </row>
    <row r="246" spans="1:23" s="3" customFormat="1" ht="10.5" customHeight="1">
      <c r="A246" s="4"/>
      <c r="B246" s="33"/>
      <c r="C246" s="33"/>
      <c r="D246" s="33"/>
      <c r="E246" s="33"/>
      <c r="F246" s="33"/>
      <c r="G246" s="33"/>
      <c r="H246" s="33"/>
      <c r="I246" s="33"/>
      <c r="J246" s="33"/>
      <c r="K246" s="33"/>
      <c r="L246" s="33"/>
      <c r="M246" s="33"/>
      <c r="N246" s="33"/>
      <c r="O246" s="33"/>
      <c r="P246" s="33"/>
      <c r="Q246" s="33"/>
      <c r="R246" s="33"/>
      <c r="S246" s="33"/>
      <c r="T246" s="33"/>
      <c r="U246" s="33"/>
      <c r="V246" s="33"/>
      <c r="W246" s="33"/>
    </row>
    <row r="247" spans="1:23" s="3" customFormat="1" ht="10.5" customHeight="1">
      <c r="A247" s="4"/>
      <c r="B247" s="33"/>
      <c r="C247" s="33"/>
      <c r="D247" s="33"/>
      <c r="E247" s="33"/>
      <c r="F247" s="33"/>
      <c r="G247" s="33"/>
      <c r="H247" s="33"/>
      <c r="I247" s="33"/>
      <c r="J247" s="33"/>
      <c r="K247" s="33"/>
      <c r="L247" s="33"/>
      <c r="M247" s="33"/>
      <c r="N247" s="33"/>
      <c r="O247" s="33"/>
      <c r="P247" s="33"/>
      <c r="Q247" s="33"/>
      <c r="R247" s="33"/>
      <c r="S247" s="33"/>
      <c r="T247" s="33"/>
      <c r="U247" s="33"/>
      <c r="V247" s="33"/>
      <c r="W247" s="33"/>
    </row>
    <row r="248" spans="1:23" s="3" customFormat="1" ht="10.5" customHeight="1">
      <c r="A248" s="4"/>
      <c r="B248" s="33"/>
      <c r="C248" s="33"/>
      <c r="D248" s="33"/>
      <c r="E248" s="33"/>
      <c r="F248" s="33"/>
      <c r="G248" s="33"/>
      <c r="H248" s="33"/>
      <c r="I248" s="33"/>
      <c r="J248" s="33"/>
      <c r="K248" s="33"/>
      <c r="L248" s="33"/>
      <c r="M248" s="33"/>
      <c r="N248" s="33"/>
      <c r="O248" s="33"/>
      <c r="P248" s="33"/>
      <c r="Q248" s="33"/>
      <c r="R248" s="33"/>
      <c r="S248" s="33"/>
      <c r="T248" s="33"/>
      <c r="U248" s="33"/>
      <c r="V248" s="33"/>
      <c r="W248" s="33"/>
    </row>
    <row r="249" spans="1:23" s="3" customFormat="1" ht="10.5" customHeight="1">
      <c r="A249" s="4"/>
      <c r="B249" s="33"/>
      <c r="C249" s="33"/>
      <c r="D249" s="33"/>
      <c r="E249" s="33"/>
      <c r="F249" s="33"/>
      <c r="G249" s="33"/>
      <c r="H249" s="33"/>
      <c r="I249" s="33"/>
      <c r="J249" s="33"/>
      <c r="K249" s="33"/>
      <c r="L249" s="33"/>
      <c r="M249" s="33"/>
      <c r="N249" s="33"/>
      <c r="O249" s="33"/>
      <c r="P249" s="33"/>
      <c r="Q249" s="33"/>
      <c r="R249" s="33"/>
      <c r="S249" s="33"/>
      <c r="T249" s="33"/>
      <c r="U249" s="33"/>
      <c r="V249" s="33"/>
      <c r="W249" s="33"/>
    </row>
    <row r="250" spans="1:23" s="3" customFormat="1" ht="10.5" customHeight="1">
      <c r="A250" s="4"/>
      <c r="B250" s="33"/>
      <c r="C250" s="33"/>
      <c r="D250" s="33"/>
      <c r="E250" s="33"/>
      <c r="F250" s="33"/>
      <c r="G250" s="33"/>
      <c r="H250" s="33"/>
      <c r="I250" s="33"/>
      <c r="J250" s="33"/>
      <c r="K250" s="33"/>
      <c r="L250" s="33"/>
      <c r="M250" s="33"/>
      <c r="N250" s="33"/>
      <c r="O250" s="33"/>
      <c r="P250" s="33"/>
      <c r="Q250" s="33"/>
      <c r="R250" s="33"/>
      <c r="S250" s="33"/>
      <c r="T250" s="33"/>
      <c r="U250" s="33"/>
      <c r="V250" s="33"/>
      <c r="W250" s="33"/>
    </row>
    <row r="251" spans="1:23" s="3" customFormat="1" ht="10.5" customHeight="1">
      <c r="A251" s="4"/>
      <c r="B251" s="33"/>
      <c r="C251" s="33"/>
      <c r="D251" s="33"/>
      <c r="E251" s="33"/>
      <c r="F251" s="33"/>
      <c r="G251" s="33"/>
      <c r="H251" s="33"/>
      <c r="I251" s="33"/>
      <c r="J251" s="33"/>
      <c r="K251" s="33"/>
      <c r="L251" s="33"/>
      <c r="M251" s="33"/>
      <c r="N251" s="33"/>
      <c r="O251" s="33"/>
      <c r="P251" s="33"/>
      <c r="Q251" s="33"/>
      <c r="R251" s="33"/>
      <c r="S251" s="33"/>
      <c r="T251" s="33"/>
      <c r="U251" s="33"/>
      <c r="V251" s="33"/>
      <c r="W251" s="33"/>
    </row>
    <row r="252" spans="1:23" s="3" customFormat="1" ht="10.5" customHeight="1">
      <c r="A252" s="4"/>
      <c r="B252" s="33"/>
      <c r="C252" s="33"/>
      <c r="D252" s="33"/>
      <c r="E252" s="33"/>
      <c r="F252" s="33"/>
      <c r="G252" s="33"/>
      <c r="H252" s="33"/>
      <c r="I252" s="33"/>
      <c r="J252" s="33"/>
      <c r="K252" s="33"/>
      <c r="L252" s="33"/>
      <c r="M252" s="33"/>
      <c r="N252" s="33"/>
      <c r="O252" s="33"/>
      <c r="P252" s="33"/>
      <c r="Q252" s="33"/>
      <c r="R252" s="33"/>
      <c r="S252" s="33"/>
      <c r="T252" s="33"/>
      <c r="U252" s="33"/>
      <c r="V252" s="33"/>
      <c r="W252" s="33"/>
    </row>
    <row r="253" spans="1:23" s="3" customFormat="1" ht="10.5" customHeight="1">
      <c r="A253" s="4"/>
      <c r="B253" s="33"/>
      <c r="C253" s="33"/>
      <c r="D253" s="33"/>
      <c r="E253" s="33"/>
      <c r="F253" s="33"/>
      <c r="G253" s="33"/>
      <c r="H253" s="33"/>
      <c r="I253" s="33"/>
      <c r="J253" s="33"/>
      <c r="K253" s="33"/>
      <c r="L253" s="33"/>
      <c r="M253" s="33"/>
      <c r="N253" s="33"/>
      <c r="O253" s="33"/>
      <c r="P253" s="33"/>
      <c r="Q253" s="33"/>
      <c r="R253" s="33"/>
      <c r="S253" s="33"/>
      <c r="T253" s="33"/>
      <c r="U253" s="33"/>
      <c r="V253" s="33"/>
      <c r="W253" s="33"/>
    </row>
    <row r="254" spans="1:23" s="3" customFormat="1" ht="10.5" customHeight="1">
      <c r="A254" s="4"/>
      <c r="B254" s="33"/>
      <c r="C254" s="33"/>
      <c r="D254" s="33"/>
      <c r="E254" s="33"/>
      <c r="F254" s="33"/>
      <c r="G254" s="33"/>
      <c r="H254" s="33"/>
      <c r="I254" s="33"/>
      <c r="J254" s="33"/>
      <c r="K254" s="33"/>
      <c r="L254" s="33"/>
      <c r="M254" s="33"/>
      <c r="N254" s="33"/>
      <c r="O254" s="33"/>
      <c r="P254" s="33"/>
      <c r="Q254" s="33"/>
      <c r="R254" s="33"/>
      <c r="S254" s="33"/>
      <c r="T254" s="33"/>
      <c r="U254" s="33"/>
      <c r="V254" s="33"/>
      <c r="W254" s="33"/>
    </row>
    <row r="255" spans="1:23" s="3" customFormat="1" ht="10.5" customHeight="1">
      <c r="A255" s="4"/>
      <c r="B255" s="33"/>
      <c r="C255" s="33"/>
      <c r="D255" s="33"/>
      <c r="E255" s="33"/>
      <c r="F255" s="33"/>
      <c r="G255" s="33"/>
      <c r="H255" s="33"/>
      <c r="I255" s="33"/>
      <c r="J255" s="33"/>
      <c r="K255" s="33"/>
      <c r="L255" s="33"/>
      <c r="M255" s="33"/>
      <c r="N255" s="33"/>
      <c r="O255" s="33"/>
      <c r="P255" s="33"/>
      <c r="Q255" s="33"/>
      <c r="R255" s="33"/>
      <c r="S255" s="33"/>
      <c r="T255" s="33"/>
      <c r="U255" s="33"/>
      <c r="V255" s="33"/>
      <c r="W255" s="33"/>
    </row>
    <row r="256" spans="1:23" s="3" customFormat="1" ht="10.5" customHeight="1">
      <c r="A256" s="4"/>
      <c r="B256" s="33"/>
      <c r="C256" s="33"/>
      <c r="D256" s="33"/>
      <c r="E256" s="33"/>
      <c r="F256" s="33"/>
      <c r="G256" s="33"/>
      <c r="H256" s="33"/>
      <c r="I256" s="33"/>
      <c r="J256" s="33"/>
      <c r="K256" s="33"/>
      <c r="L256" s="33"/>
      <c r="M256" s="33"/>
      <c r="N256" s="33"/>
      <c r="O256" s="33"/>
      <c r="P256" s="33"/>
      <c r="Q256" s="33"/>
      <c r="R256" s="33"/>
      <c r="S256" s="33"/>
      <c r="T256" s="33"/>
      <c r="U256" s="33"/>
      <c r="V256" s="33"/>
      <c r="W256" s="33"/>
    </row>
    <row r="257" spans="1:23" s="3" customFormat="1" ht="10.5" customHeight="1">
      <c r="A257" s="4"/>
      <c r="B257" s="33"/>
      <c r="C257" s="33"/>
      <c r="D257" s="33"/>
      <c r="E257" s="33"/>
      <c r="F257" s="33"/>
      <c r="G257" s="33"/>
      <c r="H257" s="33"/>
      <c r="I257" s="33"/>
      <c r="J257" s="33"/>
      <c r="K257" s="33"/>
      <c r="L257" s="33"/>
      <c r="M257" s="33"/>
      <c r="N257" s="33"/>
      <c r="O257" s="33"/>
      <c r="P257" s="33"/>
      <c r="Q257" s="33"/>
      <c r="R257" s="33"/>
      <c r="S257" s="33"/>
      <c r="T257" s="33"/>
      <c r="U257" s="33"/>
      <c r="V257" s="33"/>
      <c r="W257" s="33"/>
    </row>
    <row r="258" spans="1:23" s="3" customFormat="1" ht="10.5" customHeight="1">
      <c r="A258" s="4"/>
      <c r="B258" s="33"/>
      <c r="C258" s="33"/>
      <c r="D258" s="33"/>
      <c r="E258" s="33"/>
      <c r="F258" s="33"/>
      <c r="G258" s="33"/>
      <c r="H258" s="33"/>
      <c r="I258" s="33"/>
      <c r="J258" s="33"/>
      <c r="K258" s="33"/>
      <c r="L258" s="33"/>
      <c r="M258" s="33"/>
      <c r="N258" s="33"/>
      <c r="O258" s="33"/>
      <c r="P258" s="33"/>
      <c r="Q258" s="33"/>
      <c r="R258" s="33"/>
      <c r="S258" s="33"/>
      <c r="T258" s="33"/>
      <c r="U258" s="33"/>
      <c r="V258" s="33"/>
      <c r="W258" s="33"/>
    </row>
    <row r="259" spans="1:23" s="3" customFormat="1" ht="10.5" customHeight="1">
      <c r="A259" s="4"/>
      <c r="B259" s="33"/>
      <c r="C259" s="33"/>
      <c r="D259" s="33"/>
      <c r="E259" s="33"/>
      <c r="F259" s="33"/>
      <c r="G259" s="33"/>
      <c r="H259" s="33"/>
      <c r="I259" s="33"/>
      <c r="J259" s="33"/>
      <c r="K259" s="33"/>
      <c r="L259" s="33"/>
      <c r="M259" s="33"/>
      <c r="N259" s="33"/>
      <c r="O259" s="33"/>
      <c r="P259" s="33"/>
      <c r="Q259" s="33"/>
      <c r="R259" s="33"/>
      <c r="S259" s="33"/>
      <c r="T259" s="33"/>
      <c r="U259" s="33"/>
      <c r="V259" s="33"/>
      <c r="W259" s="33"/>
    </row>
    <row r="260" spans="1:23" s="3" customFormat="1" ht="10.5" customHeight="1">
      <c r="A260" s="4"/>
      <c r="B260" s="33"/>
      <c r="C260" s="33"/>
      <c r="D260" s="33"/>
      <c r="E260" s="33"/>
      <c r="F260" s="33"/>
      <c r="G260" s="33"/>
      <c r="H260" s="33"/>
      <c r="I260" s="33"/>
      <c r="J260" s="33"/>
      <c r="K260" s="33"/>
      <c r="L260" s="33"/>
      <c r="M260" s="33"/>
      <c r="N260" s="33"/>
      <c r="O260" s="33"/>
      <c r="P260" s="33"/>
      <c r="Q260" s="33"/>
      <c r="R260" s="33"/>
      <c r="S260" s="33"/>
      <c r="T260" s="33"/>
      <c r="U260" s="33"/>
      <c r="V260" s="33"/>
      <c r="W260" s="33"/>
    </row>
    <row r="261" spans="1:23" s="3" customFormat="1" ht="10.5" customHeight="1">
      <c r="A261" s="4"/>
      <c r="B261" s="33"/>
      <c r="C261" s="33"/>
      <c r="D261" s="33"/>
      <c r="E261" s="33"/>
      <c r="F261" s="33"/>
      <c r="G261" s="33"/>
      <c r="H261" s="33"/>
      <c r="I261" s="33"/>
      <c r="J261" s="33"/>
      <c r="K261" s="33"/>
      <c r="L261" s="33"/>
      <c r="M261" s="33"/>
      <c r="N261" s="33"/>
      <c r="O261" s="33"/>
      <c r="P261" s="33"/>
      <c r="Q261" s="33"/>
      <c r="R261" s="33"/>
      <c r="S261" s="33"/>
      <c r="T261" s="33"/>
      <c r="U261" s="33"/>
      <c r="V261" s="33"/>
      <c r="W261" s="33"/>
    </row>
    <row r="262" spans="1:23" s="3" customFormat="1" ht="10.5" customHeight="1">
      <c r="A262" s="4"/>
      <c r="B262" s="33"/>
      <c r="C262" s="33"/>
      <c r="D262" s="33"/>
      <c r="E262" s="33"/>
      <c r="F262" s="33"/>
      <c r="G262" s="33"/>
      <c r="H262" s="33"/>
      <c r="I262" s="33"/>
      <c r="J262" s="33"/>
      <c r="K262" s="33"/>
      <c r="L262" s="33"/>
      <c r="M262" s="33"/>
      <c r="N262" s="33"/>
      <c r="O262" s="33"/>
      <c r="P262" s="33"/>
      <c r="Q262" s="33"/>
      <c r="R262" s="33"/>
      <c r="S262" s="33"/>
      <c r="T262" s="33"/>
      <c r="U262" s="33"/>
      <c r="V262" s="33"/>
      <c r="W262" s="33"/>
    </row>
    <row r="263" spans="1:23" s="3" customFormat="1" ht="10.5" customHeight="1">
      <c r="A263" s="4"/>
      <c r="B263" s="33"/>
      <c r="C263" s="33"/>
      <c r="D263" s="33"/>
      <c r="E263" s="33"/>
      <c r="F263" s="33"/>
      <c r="G263" s="33"/>
      <c r="H263" s="33"/>
      <c r="I263" s="33"/>
      <c r="J263" s="33"/>
      <c r="K263" s="33"/>
      <c r="L263" s="33"/>
      <c r="M263" s="33"/>
      <c r="N263" s="33"/>
      <c r="O263" s="33"/>
      <c r="P263" s="33"/>
      <c r="Q263" s="33"/>
      <c r="R263" s="33"/>
      <c r="S263" s="33"/>
      <c r="T263" s="33"/>
      <c r="U263" s="33"/>
      <c r="V263" s="33"/>
      <c r="W263" s="33"/>
    </row>
    <row r="264" spans="1:23" s="3" customFormat="1" ht="10.5" customHeight="1">
      <c r="A264" s="4"/>
      <c r="B264" s="33"/>
      <c r="C264" s="33"/>
      <c r="D264" s="33"/>
      <c r="E264" s="33"/>
      <c r="F264" s="33"/>
      <c r="G264" s="33"/>
      <c r="H264" s="33"/>
      <c r="I264" s="33"/>
      <c r="J264" s="33"/>
      <c r="K264" s="33"/>
      <c r="L264" s="33"/>
      <c r="M264" s="33"/>
      <c r="N264" s="33"/>
      <c r="O264" s="33"/>
      <c r="P264" s="33"/>
      <c r="Q264" s="33"/>
      <c r="R264" s="33"/>
      <c r="S264" s="33"/>
      <c r="T264" s="33"/>
      <c r="U264" s="33"/>
      <c r="V264" s="33"/>
      <c r="W264" s="33"/>
    </row>
    <row r="265" spans="1:23" s="3" customFormat="1" ht="10.5" customHeight="1">
      <c r="A265" s="4"/>
      <c r="B265" s="33"/>
      <c r="C265" s="33"/>
      <c r="D265" s="33"/>
      <c r="E265" s="33"/>
      <c r="F265" s="33"/>
      <c r="G265" s="33"/>
      <c r="H265" s="33"/>
      <c r="I265" s="33"/>
      <c r="J265" s="33"/>
      <c r="K265" s="33"/>
      <c r="L265" s="33"/>
      <c r="M265" s="33"/>
      <c r="N265" s="33"/>
      <c r="O265" s="33"/>
      <c r="P265" s="33"/>
      <c r="Q265" s="33"/>
      <c r="R265" s="33"/>
      <c r="S265" s="33"/>
      <c r="T265" s="33"/>
      <c r="U265" s="33"/>
      <c r="V265" s="33"/>
      <c r="W265" s="33"/>
    </row>
    <row r="266" spans="1:23" s="3" customFormat="1" ht="10.5" customHeight="1">
      <c r="A266" s="4"/>
      <c r="B266" s="33"/>
      <c r="C266" s="33"/>
      <c r="D266" s="33"/>
      <c r="E266" s="33"/>
      <c r="F266" s="33"/>
      <c r="G266" s="33"/>
      <c r="H266" s="33"/>
      <c r="I266" s="33"/>
      <c r="J266" s="33"/>
      <c r="K266" s="33"/>
      <c r="L266" s="33"/>
      <c r="M266" s="33"/>
      <c r="N266" s="33"/>
      <c r="O266" s="33"/>
      <c r="P266" s="33"/>
      <c r="Q266" s="33"/>
      <c r="R266" s="33"/>
      <c r="S266" s="33"/>
      <c r="T266" s="33"/>
      <c r="U266" s="33"/>
      <c r="V266" s="33"/>
      <c r="W266" s="33"/>
    </row>
    <row r="267" spans="1:23" s="3" customFormat="1" ht="10.5" customHeight="1">
      <c r="A267" s="4"/>
      <c r="B267" s="33"/>
      <c r="C267" s="33"/>
      <c r="D267" s="33"/>
      <c r="E267" s="33"/>
      <c r="F267" s="33"/>
      <c r="G267" s="33"/>
      <c r="H267" s="33"/>
      <c r="I267" s="33"/>
      <c r="J267" s="33"/>
      <c r="K267" s="33"/>
      <c r="L267" s="33"/>
      <c r="M267" s="33"/>
      <c r="N267" s="33"/>
      <c r="O267" s="33"/>
      <c r="P267" s="33"/>
      <c r="Q267" s="33"/>
      <c r="R267" s="33"/>
      <c r="S267" s="33"/>
      <c r="T267" s="33"/>
      <c r="U267" s="33"/>
      <c r="V267" s="33"/>
      <c r="W267" s="33"/>
    </row>
    <row r="268" spans="1:23" s="3" customFormat="1" ht="10.5" customHeight="1">
      <c r="A268" s="4"/>
      <c r="B268" s="33"/>
      <c r="C268" s="33"/>
      <c r="D268" s="33"/>
      <c r="E268" s="33"/>
      <c r="F268" s="33"/>
      <c r="G268" s="33"/>
      <c r="H268" s="33"/>
      <c r="I268" s="33"/>
      <c r="J268" s="33"/>
      <c r="K268" s="33"/>
      <c r="L268" s="33"/>
      <c r="M268" s="33"/>
      <c r="N268" s="33"/>
      <c r="O268" s="33"/>
      <c r="P268" s="33"/>
      <c r="Q268" s="33"/>
      <c r="R268" s="33"/>
      <c r="S268" s="33"/>
      <c r="T268" s="33"/>
      <c r="U268" s="33"/>
      <c r="V268" s="33"/>
      <c r="W268" s="33"/>
    </row>
    <row r="269" spans="1:23" s="3" customFormat="1" ht="10.5" customHeight="1">
      <c r="A269" s="4"/>
      <c r="B269" s="33"/>
      <c r="C269" s="33"/>
      <c r="D269" s="33"/>
      <c r="E269" s="33"/>
      <c r="F269" s="33"/>
      <c r="G269" s="33"/>
      <c r="H269" s="33"/>
      <c r="I269" s="33"/>
      <c r="J269" s="33"/>
      <c r="K269" s="33"/>
      <c r="L269" s="33"/>
      <c r="M269" s="33"/>
      <c r="N269" s="33"/>
      <c r="O269" s="33"/>
      <c r="P269" s="33"/>
      <c r="Q269" s="33"/>
      <c r="R269" s="33"/>
      <c r="S269" s="33"/>
      <c r="T269" s="33"/>
      <c r="U269" s="33"/>
      <c r="V269" s="33"/>
      <c r="W269" s="33"/>
    </row>
    <row r="270" spans="1:23" s="3" customFormat="1" ht="10.5" customHeight="1">
      <c r="A270" s="4"/>
      <c r="B270" s="33"/>
      <c r="C270" s="33"/>
      <c r="D270" s="33"/>
      <c r="E270" s="33"/>
      <c r="F270" s="33"/>
      <c r="G270" s="33"/>
      <c r="H270" s="33"/>
      <c r="I270" s="33"/>
      <c r="J270" s="33"/>
      <c r="K270" s="33"/>
      <c r="L270" s="33"/>
      <c r="M270" s="33"/>
      <c r="N270" s="33"/>
      <c r="O270" s="33"/>
      <c r="P270" s="33"/>
      <c r="Q270" s="33"/>
      <c r="R270" s="33"/>
      <c r="S270" s="33"/>
      <c r="T270" s="33"/>
      <c r="U270" s="33"/>
      <c r="V270" s="33"/>
      <c r="W270" s="33"/>
    </row>
    <row r="271" spans="1:23" s="3" customFormat="1" ht="10.5" customHeight="1">
      <c r="A271" s="4"/>
      <c r="B271" s="33"/>
      <c r="C271" s="33"/>
      <c r="D271" s="33"/>
      <c r="E271" s="33"/>
      <c r="F271" s="33"/>
      <c r="G271" s="33"/>
      <c r="H271" s="33"/>
      <c r="I271" s="33"/>
      <c r="J271" s="33"/>
      <c r="K271" s="33"/>
      <c r="L271" s="33"/>
      <c r="M271" s="33"/>
      <c r="N271" s="33"/>
      <c r="O271" s="33"/>
      <c r="P271" s="33"/>
      <c r="Q271" s="33"/>
      <c r="R271" s="33"/>
      <c r="S271" s="33"/>
      <c r="T271" s="33"/>
      <c r="U271" s="33"/>
      <c r="V271" s="33"/>
      <c r="W271" s="33"/>
    </row>
    <row r="272" spans="1:23" s="3" customFormat="1" ht="10.5" customHeight="1">
      <c r="A272" s="4"/>
      <c r="B272" s="33"/>
      <c r="C272" s="33"/>
      <c r="D272" s="33"/>
      <c r="E272" s="33"/>
      <c r="F272" s="33"/>
      <c r="G272" s="33"/>
      <c r="H272" s="33"/>
      <c r="I272" s="33"/>
      <c r="J272" s="33"/>
      <c r="K272" s="33"/>
      <c r="L272" s="33"/>
      <c r="M272" s="33"/>
      <c r="N272" s="33"/>
      <c r="O272" s="33"/>
      <c r="P272" s="33"/>
      <c r="Q272" s="33"/>
      <c r="R272" s="33"/>
      <c r="S272" s="33"/>
      <c r="T272" s="33"/>
      <c r="U272" s="33"/>
      <c r="V272" s="33"/>
      <c r="W272" s="33"/>
    </row>
    <row r="273" spans="1:23" s="3" customFormat="1" ht="10.5" customHeight="1">
      <c r="A273" s="4"/>
      <c r="B273" s="33"/>
      <c r="C273" s="33"/>
      <c r="D273" s="33"/>
      <c r="E273" s="33"/>
      <c r="F273" s="33"/>
      <c r="G273" s="33"/>
      <c r="H273" s="33"/>
      <c r="I273" s="33"/>
      <c r="J273" s="33"/>
      <c r="K273" s="33"/>
      <c r="L273" s="33"/>
      <c r="M273" s="33"/>
      <c r="N273" s="33"/>
      <c r="O273" s="33"/>
      <c r="P273" s="33"/>
      <c r="Q273" s="33"/>
      <c r="R273" s="33"/>
      <c r="S273" s="33"/>
      <c r="T273" s="33"/>
      <c r="U273" s="33"/>
      <c r="V273" s="33"/>
      <c r="W273" s="33"/>
    </row>
    <row r="274" spans="1:23" s="3" customFormat="1" ht="10.5" customHeight="1">
      <c r="A274" s="4"/>
      <c r="B274" s="33"/>
      <c r="C274" s="33"/>
      <c r="D274" s="33"/>
      <c r="E274" s="33"/>
      <c r="F274" s="33"/>
      <c r="G274" s="33"/>
      <c r="H274" s="33"/>
      <c r="I274" s="33"/>
      <c r="J274" s="33"/>
      <c r="K274" s="33"/>
      <c r="L274" s="33"/>
      <c r="M274" s="33"/>
      <c r="N274" s="33"/>
      <c r="O274" s="33"/>
      <c r="P274" s="33"/>
      <c r="Q274" s="33"/>
      <c r="R274" s="33"/>
      <c r="S274" s="33"/>
      <c r="T274" s="33"/>
      <c r="U274" s="33"/>
      <c r="V274" s="33"/>
      <c r="W274" s="33"/>
    </row>
    <row r="275" spans="1:23" s="3" customFormat="1" ht="10.5" customHeight="1">
      <c r="A275" s="4"/>
      <c r="B275" s="33"/>
      <c r="C275" s="33"/>
      <c r="D275" s="33"/>
      <c r="E275" s="33"/>
      <c r="F275" s="33"/>
      <c r="G275" s="33"/>
      <c r="H275" s="33"/>
      <c r="I275" s="33"/>
      <c r="J275" s="33"/>
      <c r="K275" s="33"/>
      <c r="L275" s="33"/>
      <c r="M275" s="33"/>
      <c r="N275" s="33"/>
      <c r="O275" s="33"/>
      <c r="P275" s="33"/>
      <c r="Q275" s="33"/>
      <c r="R275" s="33"/>
      <c r="S275" s="33"/>
      <c r="T275" s="33"/>
      <c r="U275" s="33"/>
      <c r="V275" s="33"/>
      <c r="W275" s="33"/>
    </row>
    <row r="276" spans="1:23" s="3" customFormat="1" ht="10.5" customHeight="1">
      <c r="A276" s="4"/>
      <c r="B276" s="33"/>
      <c r="C276" s="33"/>
      <c r="D276" s="33"/>
      <c r="E276" s="33"/>
      <c r="F276" s="33"/>
      <c r="G276" s="33"/>
      <c r="H276" s="33"/>
      <c r="I276" s="33"/>
      <c r="J276" s="33"/>
      <c r="K276" s="33"/>
      <c r="L276" s="33"/>
      <c r="M276" s="33"/>
      <c r="N276" s="33"/>
      <c r="O276" s="33"/>
      <c r="P276" s="33"/>
      <c r="Q276" s="33"/>
      <c r="R276" s="33"/>
      <c r="S276" s="33"/>
      <c r="T276" s="33"/>
      <c r="U276" s="33"/>
      <c r="V276" s="33"/>
      <c r="W276" s="33"/>
    </row>
    <row r="277" spans="1:23" s="3" customFormat="1" ht="10.5" customHeight="1">
      <c r="A277" s="4"/>
      <c r="B277" s="33"/>
      <c r="C277" s="33"/>
      <c r="D277" s="33"/>
      <c r="E277" s="33"/>
      <c r="F277" s="33"/>
      <c r="G277" s="33"/>
      <c r="H277" s="33"/>
      <c r="I277" s="33"/>
      <c r="J277" s="33"/>
      <c r="K277" s="33"/>
      <c r="L277" s="33"/>
      <c r="M277" s="33"/>
      <c r="N277" s="33"/>
      <c r="O277" s="33"/>
      <c r="P277" s="33"/>
      <c r="Q277" s="33"/>
      <c r="R277" s="33"/>
      <c r="S277" s="33"/>
      <c r="T277" s="33"/>
      <c r="U277" s="33"/>
      <c r="V277" s="33"/>
      <c r="W277" s="33"/>
    </row>
  </sheetData>
  <sheetProtection/>
  <hyperlinks>
    <hyperlink ref="H1" location="Sommaire!A1" display="Sommaire"/>
  </hyperlinks>
  <printOptions/>
  <pageMargins left="0" right="0" top="0.984251968503937" bottom="0.984251968503937" header="0.5118110236220472" footer="0.5118110236220472"/>
  <pageSetup fitToHeight="1" fitToWidth="1" horizontalDpi="600" verticalDpi="600" orientation="landscape" paperSize="9" scale="59" r:id="rId1"/>
  <headerFooter alignWithMargins="0">
    <oddFooter>&amp;C&amp;F
&amp;A&amp;R&amp;D</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R167"/>
  <sheetViews>
    <sheetView showGridLines="0" zoomScaleSheetLayoutView="77" workbookViewId="0" topLeftCell="A1">
      <selection activeCell="I29" sqref="I29"/>
    </sheetView>
  </sheetViews>
  <sheetFormatPr defaultColWidth="11.421875" defaultRowHeight="12.75"/>
  <cols>
    <col min="1" max="1" width="27.7109375" style="8" customWidth="1"/>
    <col min="2" max="5" width="11.57421875" style="8" customWidth="1"/>
    <col min="6" max="6" width="11.8515625" style="8" customWidth="1"/>
    <col min="7" max="18" width="11.57421875" style="8" customWidth="1"/>
    <col min="20" max="16384" width="11.57421875" style="8" customWidth="1"/>
  </cols>
  <sheetData>
    <row r="1" spans="1:6" s="326" customFormat="1" ht="16.5" customHeight="1">
      <c r="A1" s="237" t="s">
        <v>480</v>
      </c>
      <c r="B1" s="193"/>
      <c r="C1" s="193"/>
      <c r="D1" s="193"/>
      <c r="E1" s="193"/>
      <c r="F1" s="322" t="s">
        <v>363</v>
      </c>
    </row>
    <row r="2" s="321" customFormat="1" ht="8.25" customHeight="1">
      <c r="A2" s="328"/>
    </row>
    <row r="3" spans="1:12" ht="15" customHeight="1">
      <c r="A3" s="39"/>
      <c r="B3" s="73" t="s">
        <v>29</v>
      </c>
      <c r="C3" s="389" t="s">
        <v>30</v>
      </c>
      <c r="D3" s="389" t="s">
        <v>27</v>
      </c>
      <c r="E3" s="389" t="s">
        <v>28</v>
      </c>
      <c r="F3" s="73" t="s">
        <v>8</v>
      </c>
      <c r="I3" s="662"/>
      <c r="J3" s="662"/>
      <c r="K3" s="662"/>
      <c r="L3" s="662"/>
    </row>
    <row r="4" spans="1:18" ht="18" customHeight="1">
      <c r="A4" s="481" t="s">
        <v>272</v>
      </c>
      <c r="B4" s="60">
        <v>12418710.358808847</v>
      </c>
      <c r="C4" s="60">
        <v>11030799.083673729</v>
      </c>
      <c r="D4" s="60">
        <v>6240896.030723473</v>
      </c>
      <c r="E4" s="455">
        <v>46296904.30104231</v>
      </c>
      <c r="F4" s="60">
        <v>75987309.77424836</v>
      </c>
      <c r="H4" s="662"/>
      <c r="I4" s="688"/>
      <c r="J4" s="662"/>
      <c r="K4" s="662"/>
      <c r="L4" s="662"/>
      <c r="M4" s="662"/>
      <c r="N4" s="662"/>
      <c r="O4" s="662"/>
      <c r="P4" s="662"/>
      <c r="Q4" s="662"/>
      <c r="R4" s="662"/>
    </row>
    <row r="5" spans="1:18" ht="18" customHeight="1">
      <c r="A5" s="483" t="s">
        <v>404</v>
      </c>
      <c r="B5" s="62">
        <v>4296201.548013768</v>
      </c>
      <c r="C5" s="62">
        <v>2801900.520525181</v>
      </c>
      <c r="D5" s="62">
        <v>1716129.9945632508</v>
      </c>
      <c r="E5" s="484">
        <v>24533435.424022835</v>
      </c>
      <c r="F5" s="62">
        <v>33347667.48712503</v>
      </c>
      <c r="H5" s="662"/>
      <c r="I5" s="667"/>
      <c r="J5" s="667"/>
      <c r="K5" s="667"/>
      <c r="L5" s="667"/>
      <c r="M5" s="667"/>
      <c r="N5" s="662"/>
      <c r="O5" s="662"/>
      <c r="P5" s="662"/>
      <c r="Q5" s="662"/>
      <c r="R5" s="662"/>
    </row>
    <row r="6" spans="1:18" ht="12" customHeight="1">
      <c r="A6" s="42" t="s">
        <v>289</v>
      </c>
      <c r="B6" s="51">
        <v>3410541.600819127</v>
      </c>
      <c r="C6" s="43">
        <v>2417430.259397848</v>
      </c>
      <c r="D6" s="43">
        <v>1503498.254413382</v>
      </c>
      <c r="E6" s="43">
        <v>15828816.107019765</v>
      </c>
      <c r="F6" s="51">
        <v>23160286.221650124</v>
      </c>
      <c r="H6" s="688"/>
      <c r="I6" s="663"/>
      <c r="J6" s="663"/>
      <c r="K6" s="663"/>
      <c r="L6" s="663"/>
      <c r="M6" s="663"/>
      <c r="N6" s="662"/>
      <c r="O6" s="662"/>
      <c r="P6" s="662"/>
      <c r="Q6" s="662"/>
      <c r="R6" s="662"/>
    </row>
    <row r="7" spans="1:18" s="3" customFormat="1" ht="12" customHeight="1">
      <c r="A7" s="148" t="s">
        <v>290</v>
      </c>
      <c r="B7" s="64">
        <v>433449.4581895356</v>
      </c>
      <c r="C7" s="66">
        <v>360504.9428053233</v>
      </c>
      <c r="D7" s="66">
        <v>230075.25291881867</v>
      </c>
      <c r="E7" s="66">
        <v>2179347.945281424</v>
      </c>
      <c r="F7" s="64">
        <v>3203377.5991951018</v>
      </c>
      <c r="H7" s="664"/>
      <c r="I7" s="663"/>
      <c r="J7" s="663"/>
      <c r="K7" s="663"/>
      <c r="L7" s="663"/>
      <c r="M7" s="663"/>
      <c r="N7" s="663"/>
      <c r="O7" s="663"/>
      <c r="P7" s="663"/>
      <c r="Q7" s="663"/>
      <c r="R7" s="663"/>
    </row>
    <row r="8" spans="1:18" s="3" customFormat="1" ht="12" customHeight="1">
      <c r="A8" s="148" t="s">
        <v>292</v>
      </c>
      <c r="B8" s="64">
        <v>48200.349163216044</v>
      </c>
      <c r="C8" s="66">
        <v>20728.3727846908</v>
      </c>
      <c r="D8" s="66">
        <v>8089.1344109985075</v>
      </c>
      <c r="E8" s="66">
        <v>131239.44882842165</v>
      </c>
      <c r="F8" s="64">
        <v>208257.305187327</v>
      </c>
      <c r="H8" s="665"/>
      <c r="I8" s="663"/>
      <c r="J8" s="663"/>
      <c r="K8" s="663"/>
      <c r="L8" s="663"/>
      <c r="M8" s="663"/>
      <c r="N8" s="663"/>
      <c r="O8" s="663"/>
      <c r="P8" s="663"/>
      <c r="Q8" s="663"/>
      <c r="R8" s="663"/>
    </row>
    <row r="9" spans="1:18" s="3" customFormat="1" ht="12" customHeight="1">
      <c r="A9" s="148" t="s">
        <v>293</v>
      </c>
      <c r="B9" s="64">
        <v>390872.90508653776</v>
      </c>
      <c r="C9" s="66">
        <v>432876.5191353004</v>
      </c>
      <c r="D9" s="66">
        <v>341340.77868324163</v>
      </c>
      <c r="E9" s="66">
        <v>1690337.4859185873</v>
      </c>
      <c r="F9" s="64">
        <v>2855427.6888236674</v>
      </c>
      <c r="H9" s="665"/>
      <c r="I9" s="663"/>
      <c r="J9" s="663"/>
      <c r="K9" s="663"/>
      <c r="L9" s="663"/>
      <c r="M9" s="663"/>
      <c r="N9" s="663"/>
      <c r="O9" s="663"/>
      <c r="P9" s="663"/>
      <c r="Q9" s="663"/>
      <c r="R9" s="663"/>
    </row>
    <row r="10" spans="1:18" s="3" customFormat="1" ht="12" customHeight="1">
      <c r="A10" s="148" t="s">
        <v>353</v>
      </c>
      <c r="B10" s="64">
        <v>4344.8253028257395</v>
      </c>
      <c r="C10" s="66">
        <v>3093.9204239175556</v>
      </c>
      <c r="D10" s="66">
        <v>478.89740789174937</v>
      </c>
      <c r="E10" s="66">
        <v>25452.224952917182</v>
      </c>
      <c r="F10" s="64">
        <v>33369.868087552226</v>
      </c>
      <c r="H10" s="665"/>
      <c r="I10" s="663"/>
      <c r="J10" s="663"/>
      <c r="K10" s="663"/>
      <c r="L10" s="663"/>
      <c r="M10" s="663"/>
      <c r="N10" s="663"/>
      <c r="O10" s="663"/>
      <c r="P10" s="663"/>
      <c r="Q10" s="663"/>
      <c r="R10" s="663"/>
    </row>
    <row r="11" spans="1:18" s="3" customFormat="1" ht="12" customHeight="1">
      <c r="A11" s="148" t="s">
        <v>354</v>
      </c>
      <c r="B11" s="64">
        <v>1126.0715530754426</v>
      </c>
      <c r="C11" s="66">
        <v>578.4746055760287</v>
      </c>
      <c r="D11" s="66">
        <v>140.98797869251788</v>
      </c>
      <c r="E11" s="66">
        <v>8826.839808406568</v>
      </c>
      <c r="F11" s="64">
        <v>10672.373945750558</v>
      </c>
      <c r="H11" s="665"/>
      <c r="I11" s="663"/>
      <c r="J11" s="663"/>
      <c r="K11" s="663"/>
      <c r="L11" s="663"/>
      <c r="M11" s="663"/>
      <c r="N11" s="663"/>
      <c r="O11" s="663"/>
      <c r="P11" s="663"/>
      <c r="Q11" s="663"/>
      <c r="R11" s="663"/>
    </row>
    <row r="12" spans="1:18" s="3" customFormat="1" ht="12" customHeight="1">
      <c r="A12" s="148" t="s">
        <v>355</v>
      </c>
      <c r="B12" s="64">
        <v>3844.327802166472</v>
      </c>
      <c r="C12" s="66">
        <v>689.07419883176</v>
      </c>
      <c r="D12" s="66">
        <v>189.05546308411013</v>
      </c>
      <c r="E12" s="66">
        <v>16725.994146384095</v>
      </c>
      <c r="F12" s="64">
        <v>21448.451610466436</v>
      </c>
      <c r="H12" s="665"/>
      <c r="I12" s="663"/>
      <c r="J12" s="663"/>
      <c r="K12" s="663"/>
      <c r="L12" s="663"/>
      <c r="M12" s="663"/>
      <c r="N12" s="663"/>
      <c r="O12" s="663"/>
      <c r="P12" s="663"/>
      <c r="Q12" s="663"/>
      <c r="R12" s="663"/>
    </row>
    <row r="13" spans="1:18" s="3" customFormat="1" ht="12" customHeight="1">
      <c r="A13" s="148" t="s">
        <v>294</v>
      </c>
      <c r="B13" s="64">
        <v>31100.83475978442</v>
      </c>
      <c r="C13" s="66">
        <v>32516.655696425387</v>
      </c>
      <c r="D13" s="66">
        <v>12074.148805311055</v>
      </c>
      <c r="E13" s="66">
        <v>138981.0315078658</v>
      </c>
      <c r="F13" s="64">
        <v>214672.67076938663</v>
      </c>
      <c r="H13" s="665"/>
      <c r="I13" s="663"/>
      <c r="J13" s="663"/>
      <c r="K13" s="663"/>
      <c r="L13" s="663"/>
      <c r="M13" s="663"/>
      <c r="N13" s="663"/>
      <c r="O13" s="663"/>
      <c r="P13" s="663"/>
      <c r="Q13" s="663"/>
      <c r="R13" s="663"/>
    </row>
    <row r="14" spans="1:18" s="3" customFormat="1" ht="12" customHeight="1">
      <c r="A14" s="148" t="s">
        <v>295</v>
      </c>
      <c r="B14" s="64">
        <v>181888.83112735618</v>
      </c>
      <c r="C14" s="66">
        <v>130953.3872681734</v>
      </c>
      <c r="D14" s="66">
        <v>65433.524683981195</v>
      </c>
      <c r="E14" s="66">
        <v>1497384.7014256832</v>
      </c>
      <c r="F14" s="64">
        <v>1875660.444505194</v>
      </c>
      <c r="H14" s="665"/>
      <c r="I14" s="663"/>
      <c r="J14" s="663"/>
      <c r="K14" s="663"/>
      <c r="L14" s="663"/>
      <c r="M14" s="663"/>
      <c r="N14" s="663"/>
      <c r="O14" s="663"/>
      <c r="P14" s="663"/>
      <c r="Q14" s="663"/>
      <c r="R14" s="663"/>
    </row>
    <row r="15" spans="1:18" s="3" customFormat="1" ht="12" customHeight="1">
      <c r="A15" s="148" t="s">
        <v>356</v>
      </c>
      <c r="B15" s="64">
        <v>3291.657983807892</v>
      </c>
      <c r="C15" s="66">
        <v>810.0203267476825</v>
      </c>
      <c r="D15" s="66">
        <v>393.4450338764072</v>
      </c>
      <c r="E15" s="66">
        <v>9150.944363128383</v>
      </c>
      <c r="F15" s="64">
        <v>13646.067707560363</v>
      </c>
      <c r="H15" s="665"/>
      <c r="I15" s="663"/>
      <c r="J15" s="663"/>
      <c r="K15" s="663"/>
      <c r="L15" s="663"/>
      <c r="M15" s="663"/>
      <c r="N15" s="663"/>
      <c r="O15" s="663"/>
      <c r="P15" s="663"/>
      <c r="Q15" s="663"/>
      <c r="R15" s="663"/>
    </row>
    <row r="16" spans="1:18" s="3" customFormat="1" ht="12" customHeight="1">
      <c r="A16" s="148" t="s">
        <v>296</v>
      </c>
      <c r="B16" s="64">
        <v>27943.43553403431</v>
      </c>
      <c r="C16" s="66">
        <v>8879.30646877477</v>
      </c>
      <c r="D16" s="66">
        <v>3531.889043136919</v>
      </c>
      <c r="E16" s="66">
        <v>76895.78972412132</v>
      </c>
      <c r="F16" s="64">
        <v>117250.42077006731</v>
      </c>
      <c r="H16" s="665"/>
      <c r="I16" s="663"/>
      <c r="J16" s="663"/>
      <c r="K16" s="663"/>
      <c r="L16" s="663"/>
      <c r="M16" s="663"/>
      <c r="N16" s="663"/>
      <c r="O16" s="663"/>
      <c r="P16" s="663"/>
      <c r="Q16" s="663"/>
      <c r="R16" s="663"/>
    </row>
    <row r="17" spans="1:18" s="3" customFormat="1" ht="12" customHeight="1">
      <c r="A17" s="148" t="s">
        <v>297</v>
      </c>
      <c r="B17" s="64">
        <v>8703.719537270345</v>
      </c>
      <c r="C17" s="66">
        <v>5625.999454331662</v>
      </c>
      <c r="D17" s="66">
        <v>1275.2720461058977</v>
      </c>
      <c r="E17" s="66">
        <v>77927.17667407678</v>
      </c>
      <c r="F17" s="64">
        <v>93532.16771178468</v>
      </c>
      <c r="H17" s="665"/>
      <c r="I17" s="663"/>
      <c r="J17" s="663"/>
      <c r="K17" s="663"/>
      <c r="L17" s="663"/>
      <c r="M17" s="663"/>
      <c r="N17" s="663"/>
      <c r="O17" s="663"/>
      <c r="P17" s="663"/>
      <c r="Q17" s="663"/>
      <c r="R17" s="663"/>
    </row>
    <row r="18" spans="1:18" s="3" customFormat="1" ht="12" customHeight="1">
      <c r="A18" s="148" t="s">
        <v>298</v>
      </c>
      <c r="B18" s="64">
        <v>15278.979323193318</v>
      </c>
      <c r="C18" s="66">
        <v>3441.2615481436756</v>
      </c>
      <c r="D18" s="66">
        <v>1814.484834081231</v>
      </c>
      <c r="E18" s="66">
        <v>46634.88596473937</v>
      </c>
      <c r="F18" s="64">
        <v>67169.6116701576</v>
      </c>
      <c r="H18" s="665"/>
      <c r="I18" s="663"/>
      <c r="J18" s="663"/>
      <c r="K18" s="663"/>
      <c r="L18" s="663"/>
      <c r="M18" s="663"/>
      <c r="N18" s="663"/>
      <c r="O18" s="663"/>
      <c r="P18" s="663"/>
      <c r="Q18" s="663"/>
      <c r="R18" s="663"/>
    </row>
    <row r="19" spans="1:18" s="3" customFormat="1" ht="12" customHeight="1">
      <c r="A19" s="148" t="s">
        <v>299</v>
      </c>
      <c r="B19" s="64">
        <v>26374.98563276921</v>
      </c>
      <c r="C19" s="66">
        <v>12120.933779077199</v>
      </c>
      <c r="D19" s="66">
        <v>4728.9442497309365</v>
      </c>
      <c r="E19" s="66">
        <v>154613.76104720458</v>
      </c>
      <c r="F19" s="64">
        <v>197838.62470878192</v>
      </c>
      <c r="H19" s="665"/>
      <c r="I19" s="663"/>
      <c r="J19" s="663"/>
      <c r="K19" s="663"/>
      <c r="L19" s="663"/>
      <c r="M19" s="663"/>
      <c r="N19" s="663"/>
      <c r="O19" s="663"/>
      <c r="P19" s="663"/>
      <c r="Q19" s="663"/>
      <c r="R19" s="663"/>
    </row>
    <row r="20" spans="1:18" s="3" customFormat="1" ht="12" customHeight="1">
      <c r="A20" s="148" t="s">
        <v>300</v>
      </c>
      <c r="B20" s="64">
        <v>1819.5431428897627</v>
      </c>
      <c r="C20" s="66">
        <v>1112.1573063425076</v>
      </c>
      <c r="D20" s="66">
        <v>389.81845674582513</v>
      </c>
      <c r="E20" s="66">
        <v>13321.839308050668</v>
      </c>
      <c r="F20" s="64">
        <v>16643.358214028765</v>
      </c>
      <c r="H20" s="665"/>
      <c r="I20" s="663"/>
      <c r="J20" s="663"/>
      <c r="K20" s="663"/>
      <c r="L20" s="663"/>
      <c r="M20" s="663"/>
      <c r="N20" s="663"/>
      <c r="O20" s="663"/>
      <c r="P20" s="663"/>
      <c r="Q20" s="663"/>
      <c r="R20" s="663"/>
    </row>
    <row r="21" spans="1:18" s="3" customFormat="1" ht="12" customHeight="1">
      <c r="A21" s="148" t="s">
        <v>301</v>
      </c>
      <c r="B21" s="64">
        <v>401313.1385145585</v>
      </c>
      <c r="C21" s="66">
        <v>207739.267509504</v>
      </c>
      <c r="D21" s="66">
        <v>76973.21099921566</v>
      </c>
      <c r="E21" s="66">
        <v>1659999.3678557707</v>
      </c>
      <c r="F21" s="64">
        <v>2346024.984879049</v>
      </c>
      <c r="H21" s="665"/>
      <c r="I21" s="663"/>
      <c r="J21" s="663"/>
      <c r="K21" s="663"/>
      <c r="L21" s="663"/>
      <c r="M21" s="663"/>
      <c r="N21" s="663"/>
      <c r="O21" s="663"/>
      <c r="P21" s="663"/>
      <c r="Q21" s="663"/>
      <c r="R21" s="663"/>
    </row>
    <row r="22" spans="1:18" s="3" customFormat="1" ht="12" customHeight="1">
      <c r="A22" s="148" t="s">
        <v>357</v>
      </c>
      <c r="B22" s="64">
        <v>2446.985341883434</v>
      </c>
      <c r="C22" s="66">
        <v>857.3339618661041</v>
      </c>
      <c r="D22" s="66">
        <v>233.08467999419815</v>
      </c>
      <c r="E22" s="66">
        <v>8655.002069819802</v>
      </c>
      <c r="F22" s="64">
        <v>12192.40605356354</v>
      </c>
      <c r="H22" s="665"/>
      <c r="I22" s="663"/>
      <c r="J22" s="663"/>
      <c r="K22" s="663"/>
      <c r="L22" s="663"/>
      <c r="M22" s="663"/>
      <c r="N22" s="663"/>
      <c r="O22" s="663"/>
      <c r="P22" s="663"/>
      <c r="Q22" s="663"/>
      <c r="R22" s="663"/>
    </row>
    <row r="23" spans="1:18" s="3" customFormat="1" ht="12" customHeight="1">
      <c r="A23" s="149" t="s">
        <v>381</v>
      </c>
      <c r="B23" s="64">
        <v>4122.062505085308</v>
      </c>
      <c r="C23" s="66">
        <v>1961.6069359698467</v>
      </c>
      <c r="D23" s="66">
        <v>1463.0624000558116</v>
      </c>
      <c r="E23" s="66">
        <v>22130.92614129821</v>
      </c>
      <c r="F23" s="64">
        <v>29677.657982409175</v>
      </c>
      <c r="H23" s="665"/>
      <c r="I23" s="663"/>
      <c r="J23" s="663"/>
      <c r="K23" s="663"/>
      <c r="L23" s="663"/>
      <c r="M23" s="663"/>
      <c r="N23" s="663"/>
      <c r="O23" s="663"/>
      <c r="P23" s="663"/>
      <c r="Q23" s="663"/>
      <c r="R23" s="663"/>
    </row>
    <row r="24" spans="1:18" s="3" customFormat="1" ht="12" customHeight="1">
      <c r="A24" s="148" t="s">
        <v>302</v>
      </c>
      <c r="B24" s="64">
        <v>21594.920413430405</v>
      </c>
      <c r="C24" s="68">
        <v>24343.000216980992</v>
      </c>
      <c r="D24" s="68">
        <v>14156.107560666416</v>
      </c>
      <c r="E24" s="68">
        <v>105326.31267351659</v>
      </c>
      <c r="F24" s="67">
        <v>165420.3408645944</v>
      </c>
      <c r="H24" s="665"/>
      <c r="I24" s="663"/>
      <c r="J24" s="663"/>
      <c r="K24" s="663"/>
      <c r="L24" s="663"/>
      <c r="M24" s="663"/>
      <c r="N24" s="663"/>
      <c r="O24" s="663"/>
      <c r="P24" s="663"/>
      <c r="Q24" s="663"/>
      <c r="R24" s="663"/>
    </row>
    <row r="25" spans="1:18" s="3" customFormat="1" ht="12" customHeight="1">
      <c r="A25" s="148" t="s">
        <v>358</v>
      </c>
      <c r="B25" s="64">
        <v>1035.8102838484872</v>
      </c>
      <c r="C25" s="66">
        <v>672.1597570524754</v>
      </c>
      <c r="D25" s="66">
        <v>209.4543968240286</v>
      </c>
      <c r="E25" s="66">
        <v>12434.984182790606</v>
      </c>
      <c r="F25" s="64">
        <v>14352.408620515596</v>
      </c>
      <c r="H25" s="665"/>
      <c r="I25" s="663"/>
      <c r="J25" s="663"/>
      <c r="K25" s="663"/>
      <c r="L25" s="663"/>
      <c r="M25" s="663"/>
      <c r="N25" s="663"/>
      <c r="O25" s="663"/>
      <c r="P25" s="663"/>
      <c r="Q25" s="663"/>
      <c r="R25" s="663"/>
    </row>
    <row r="26" spans="1:18" s="3" customFormat="1" ht="12" customHeight="1">
      <c r="A26" s="148" t="s">
        <v>303</v>
      </c>
      <c r="B26" s="64">
        <v>66154.52908963984</v>
      </c>
      <c r="C26" s="66">
        <v>17140.46964474343</v>
      </c>
      <c r="D26" s="66">
        <v>5894.457070540183</v>
      </c>
      <c r="E26" s="66">
        <v>118442.94435485473</v>
      </c>
      <c r="F26" s="64">
        <v>207632.4001597782</v>
      </c>
      <c r="H26" s="665"/>
      <c r="I26" s="663"/>
      <c r="J26" s="663"/>
      <c r="K26" s="663"/>
      <c r="L26" s="663"/>
      <c r="M26" s="663"/>
      <c r="N26" s="663"/>
      <c r="O26" s="663"/>
      <c r="P26" s="663"/>
      <c r="Q26" s="663"/>
      <c r="R26" s="663"/>
    </row>
    <row r="27" spans="1:18" s="3" customFormat="1" ht="12" customHeight="1">
      <c r="A27" s="148" t="s">
        <v>304</v>
      </c>
      <c r="B27" s="64">
        <v>134284.99351348696</v>
      </c>
      <c r="C27" s="66">
        <v>162887.2718017352</v>
      </c>
      <c r="D27" s="66">
        <v>175064.33826601857</v>
      </c>
      <c r="E27" s="66">
        <v>1205124.4997846594</v>
      </c>
      <c r="F27" s="64">
        <v>1677361.1033659</v>
      </c>
      <c r="H27" s="665"/>
      <c r="I27" s="663"/>
      <c r="J27" s="663"/>
      <c r="K27" s="663"/>
      <c r="L27" s="663"/>
      <c r="M27" s="663"/>
      <c r="N27" s="663"/>
      <c r="O27" s="663"/>
      <c r="P27" s="663"/>
      <c r="Q27" s="663"/>
      <c r="R27" s="663"/>
    </row>
    <row r="28" spans="1:18" s="3" customFormat="1" ht="12" customHeight="1">
      <c r="A28" s="148" t="s">
        <v>305</v>
      </c>
      <c r="B28" s="64">
        <v>30876.941911535585</v>
      </c>
      <c r="C28" s="66">
        <v>13767.426262505967</v>
      </c>
      <c r="D28" s="66">
        <v>10552.893252989252</v>
      </c>
      <c r="E28" s="66">
        <v>221836.42076530147</v>
      </c>
      <c r="F28" s="64">
        <v>277033.6821923323</v>
      </c>
      <c r="H28" s="665"/>
      <c r="I28" s="663"/>
      <c r="J28" s="663"/>
      <c r="K28" s="663"/>
      <c r="L28" s="663"/>
      <c r="M28" s="663"/>
      <c r="N28" s="663"/>
      <c r="O28" s="663"/>
      <c r="P28" s="663"/>
      <c r="Q28" s="663"/>
      <c r="R28" s="663"/>
    </row>
    <row r="29" spans="1:18" s="3" customFormat="1" ht="12" customHeight="1">
      <c r="A29" s="148" t="s">
        <v>306</v>
      </c>
      <c r="B29" s="64">
        <v>30124.186968415663</v>
      </c>
      <c r="C29" s="66">
        <v>18952.506577545053</v>
      </c>
      <c r="D29" s="66">
        <v>15820.077243313337</v>
      </c>
      <c r="E29" s="66">
        <v>238599.6209000129</v>
      </c>
      <c r="F29" s="64">
        <v>303496.391689287</v>
      </c>
      <c r="H29" s="665"/>
      <c r="I29" s="663"/>
      <c r="J29" s="663"/>
      <c r="K29" s="663"/>
      <c r="L29" s="663"/>
      <c r="M29" s="663"/>
      <c r="N29" s="663"/>
      <c r="O29" s="663"/>
      <c r="P29" s="663"/>
      <c r="Q29" s="663"/>
      <c r="R29" s="663"/>
    </row>
    <row r="30" spans="1:18" s="3" customFormat="1" ht="12" customHeight="1">
      <c r="A30" s="148" t="s">
        <v>395</v>
      </c>
      <c r="B30" s="64">
        <v>27027.19690095773</v>
      </c>
      <c r="C30" s="66">
        <v>10780.536651710947</v>
      </c>
      <c r="D30" s="66">
        <v>5128.568652018829</v>
      </c>
      <c r="E30" s="66">
        <v>83821.86520581362</v>
      </c>
      <c r="F30" s="64">
        <v>126758.16741050113</v>
      </c>
      <c r="H30" s="665"/>
      <c r="I30" s="663"/>
      <c r="J30" s="663"/>
      <c r="K30" s="663"/>
      <c r="L30" s="663"/>
      <c r="M30" s="663"/>
      <c r="N30" s="663"/>
      <c r="O30" s="663"/>
      <c r="P30" s="663"/>
      <c r="Q30" s="663"/>
      <c r="R30" s="663"/>
    </row>
    <row r="31" spans="1:18" s="3" customFormat="1" ht="12" customHeight="1">
      <c r="A31" s="149" t="s">
        <v>359</v>
      </c>
      <c r="B31" s="64">
        <v>20512.47208318456</v>
      </c>
      <c r="C31" s="66">
        <v>9868.457791320292</v>
      </c>
      <c r="D31" s="66">
        <v>3617.849249137585</v>
      </c>
      <c r="E31" s="66">
        <v>115398.04015389</v>
      </c>
      <c r="F31" s="64">
        <v>149396.81927753246</v>
      </c>
      <c r="H31" s="665"/>
      <c r="I31" s="663"/>
      <c r="J31" s="663"/>
      <c r="K31" s="663"/>
      <c r="L31" s="663"/>
      <c r="M31" s="663"/>
      <c r="N31" s="663"/>
      <c r="O31" s="663"/>
      <c r="P31" s="663"/>
      <c r="Q31" s="663"/>
      <c r="R31" s="663"/>
    </row>
    <row r="32" spans="1:18" s="3" customFormat="1" ht="12" customHeight="1">
      <c r="A32" s="148" t="s">
        <v>307</v>
      </c>
      <c r="B32" s="64">
        <v>814466.4578626822</v>
      </c>
      <c r="C32" s="68">
        <v>462104.255423196</v>
      </c>
      <c r="D32" s="68">
        <v>355508.1707277272</v>
      </c>
      <c r="E32" s="68">
        <v>3785456.442904857</v>
      </c>
      <c r="F32" s="67">
        <v>5417535.326918462</v>
      </c>
      <c r="H32" s="665"/>
      <c r="I32" s="663"/>
      <c r="J32" s="663"/>
      <c r="K32" s="663"/>
      <c r="L32" s="663"/>
      <c r="M32" s="663"/>
      <c r="N32" s="663"/>
      <c r="O32" s="663"/>
      <c r="P32" s="663"/>
      <c r="Q32" s="663"/>
      <c r="R32" s="663"/>
    </row>
    <row r="33" spans="1:18" s="3" customFormat="1" ht="12" customHeight="1">
      <c r="A33" s="148" t="s">
        <v>308</v>
      </c>
      <c r="B33" s="67">
        <v>195203.0137183041</v>
      </c>
      <c r="C33" s="66">
        <v>84842.8015715032</v>
      </c>
      <c r="D33" s="66">
        <v>17903.981144881156</v>
      </c>
      <c r="E33" s="66">
        <v>566815.4347056648</v>
      </c>
      <c r="F33" s="64">
        <v>864765.2311403533</v>
      </c>
      <c r="H33" s="665"/>
      <c r="I33" s="663"/>
      <c r="J33" s="663"/>
      <c r="K33" s="663"/>
      <c r="L33" s="663"/>
      <c r="M33" s="663"/>
      <c r="N33" s="663"/>
      <c r="O33" s="663"/>
      <c r="P33" s="663"/>
      <c r="Q33" s="663"/>
      <c r="R33" s="663"/>
    </row>
    <row r="34" spans="1:18" s="3" customFormat="1" ht="12" customHeight="1">
      <c r="A34" s="148" t="s">
        <v>309</v>
      </c>
      <c r="B34" s="64">
        <v>8113.040038370429</v>
      </c>
      <c r="C34" s="66">
        <v>2172.95328169693</v>
      </c>
      <c r="D34" s="66">
        <v>937.2983189346845</v>
      </c>
      <c r="E34" s="66">
        <v>26382.07137029587</v>
      </c>
      <c r="F34" s="64">
        <v>37605.363009297915</v>
      </c>
      <c r="H34" s="859"/>
      <c r="I34" s="65"/>
      <c r="J34" s="65"/>
      <c r="K34" s="65"/>
      <c r="L34" s="65"/>
      <c r="M34" s="65"/>
      <c r="N34" s="663"/>
      <c r="O34" s="663"/>
      <c r="P34" s="663"/>
      <c r="Q34" s="663"/>
      <c r="R34" s="663"/>
    </row>
    <row r="35" spans="1:18" s="3" customFormat="1" ht="12" customHeight="1">
      <c r="A35" s="148" t="s">
        <v>360</v>
      </c>
      <c r="B35" s="64">
        <v>2373.295614255743</v>
      </c>
      <c r="C35" s="66">
        <v>1902.617140296044</v>
      </c>
      <c r="D35" s="66">
        <v>708.3092938782605</v>
      </c>
      <c r="E35" s="66">
        <v>13406.306186449665</v>
      </c>
      <c r="F35" s="64">
        <v>18390.52823487971</v>
      </c>
      <c r="H35" s="859"/>
      <c r="I35" s="65"/>
      <c r="J35" s="65"/>
      <c r="K35" s="65"/>
      <c r="L35" s="65"/>
      <c r="M35" s="65"/>
      <c r="N35" s="663"/>
      <c r="O35" s="663"/>
      <c r="P35" s="663"/>
      <c r="Q35" s="663"/>
      <c r="R35" s="663"/>
    </row>
    <row r="36" spans="1:18" s="3" customFormat="1" ht="12" customHeight="1">
      <c r="A36" s="148" t="s">
        <v>310</v>
      </c>
      <c r="B36" s="64">
        <v>71836.16626877198</v>
      </c>
      <c r="C36" s="68">
        <v>27108.051942432725</v>
      </c>
      <c r="D36" s="68">
        <v>12792.096379272269</v>
      </c>
      <c r="E36" s="68">
        <v>196099.35257329931</v>
      </c>
      <c r="F36" s="67">
        <v>307835.6671637763</v>
      </c>
      <c r="H36" s="859"/>
      <c r="I36" s="862"/>
      <c r="J36" s="862"/>
      <c r="K36" s="862"/>
      <c r="L36" s="862"/>
      <c r="M36" s="663"/>
      <c r="N36" s="663"/>
      <c r="O36" s="663"/>
      <c r="P36" s="663"/>
      <c r="Q36" s="663"/>
      <c r="R36" s="663"/>
    </row>
    <row r="37" spans="1:18" s="3" customFormat="1" ht="12" customHeight="1">
      <c r="A37" s="148" t="s">
        <v>311</v>
      </c>
      <c r="B37" s="64">
        <v>249024.93669592965</v>
      </c>
      <c r="C37" s="68">
        <v>303676.1186020536</v>
      </c>
      <c r="D37" s="68">
        <v>116592.37631236603</v>
      </c>
      <c r="E37" s="68">
        <v>858702.5897537081</v>
      </c>
      <c r="F37" s="67">
        <v>1527996.0213640574</v>
      </c>
      <c r="H37" s="859"/>
      <c r="I37" s="862"/>
      <c r="J37" s="862"/>
      <c r="K37" s="862"/>
      <c r="L37" s="862"/>
      <c r="M37" s="663"/>
      <c r="N37" s="663"/>
      <c r="O37" s="663"/>
      <c r="P37" s="663"/>
      <c r="Q37" s="663"/>
      <c r="R37" s="663"/>
    </row>
    <row r="38" spans="1:18" s="3" customFormat="1" ht="12" customHeight="1">
      <c r="A38" s="148" t="s">
        <v>312</v>
      </c>
      <c r="B38" s="64">
        <v>18308.73517431402</v>
      </c>
      <c r="C38" s="66">
        <v>8659.77474625224</v>
      </c>
      <c r="D38" s="66">
        <v>1408.8840677782537</v>
      </c>
      <c r="E38" s="66">
        <v>117513.5732391584</v>
      </c>
      <c r="F38" s="64">
        <v>145890.96722750293</v>
      </c>
      <c r="H38" s="859"/>
      <c r="I38" s="862"/>
      <c r="J38" s="862"/>
      <c r="K38" s="862"/>
      <c r="L38" s="862"/>
      <c r="M38" s="663"/>
      <c r="N38" s="663"/>
      <c r="O38" s="663"/>
      <c r="P38" s="663"/>
      <c r="Q38" s="663"/>
      <c r="R38" s="663"/>
    </row>
    <row r="39" spans="1:18" s="3" customFormat="1" ht="12" customHeight="1">
      <c r="A39" s="150" t="s">
        <v>291</v>
      </c>
      <c r="B39" s="69">
        <v>133482.79378200922</v>
      </c>
      <c r="C39" s="151">
        <v>44062.62377782653</v>
      </c>
      <c r="D39" s="151">
        <v>18578.400382073956</v>
      </c>
      <c r="E39" s="151">
        <v>405830.2832475919</v>
      </c>
      <c r="F39" s="413">
        <v>601954.1011895016</v>
      </c>
      <c r="H39" s="859"/>
      <c r="I39" s="862"/>
      <c r="J39" s="862"/>
      <c r="K39" s="862"/>
      <c r="L39" s="862"/>
      <c r="M39" s="663"/>
      <c r="N39" s="663"/>
      <c r="O39" s="663"/>
      <c r="P39" s="663"/>
      <c r="Q39" s="663"/>
      <c r="R39" s="663"/>
    </row>
    <row r="40" spans="1:18" s="3" customFormat="1" ht="12" customHeight="1">
      <c r="A40" s="42" t="s">
        <v>393</v>
      </c>
      <c r="B40" s="51">
        <v>472594.72312360245</v>
      </c>
      <c r="C40" s="43">
        <v>189372.10477173488</v>
      </c>
      <c r="D40" s="43">
        <v>119536.92176679152</v>
      </c>
      <c r="E40" s="43">
        <v>3969562.212858198</v>
      </c>
      <c r="F40" s="51">
        <v>4751065.962520327</v>
      </c>
      <c r="H40" s="859"/>
      <c r="I40" s="862"/>
      <c r="J40" s="862"/>
      <c r="K40" s="862"/>
      <c r="L40" s="862"/>
      <c r="M40" s="663"/>
      <c r="N40" s="663"/>
      <c r="O40" s="663"/>
      <c r="P40" s="663"/>
      <c r="Q40" s="663"/>
      <c r="R40" s="663"/>
    </row>
    <row r="41" spans="1:18" s="3" customFormat="1" ht="12" customHeight="1">
      <c r="A41" s="148" t="s">
        <v>313</v>
      </c>
      <c r="B41" s="67">
        <v>68599.42637844622</v>
      </c>
      <c r="C41" s="68">
        <v>29156.30521610589</v>
      </c>
      <c r="D41" s="68">
        <v>16534.22178671392</v>
      </c>
      <c r="E41" s="68">
        <v>360925.50257273426</v>
      </c>
      <c r="F41" s="67">
        <v>475215.4559540003</v>
      </c>
      <c r="H41" s="861"/>
      <c r="I41" s="862"/>
      <c r="J41" s="862"/>
      <c r="K41" s="862"/>
      <c r="L41" s="862"/>
      <c r="M41" s="663"/>
      <c r="N41" s="663"/>
      <c r="O41" s="663"/>
      <c r="P41" s="663"/>
      <c r="Q41" s="663"/>
      <c r="R41" s="663"/>
    </row>
    <row r="42" spans="1:18" s="3" customFormat="1" ht="12" customHeight="1">
      <c r="A42" s="148" t="s">
        <v>0</v>
      </c>
      <c r="B42" s="64">
        <v>325038.19849256583</v>
      </c>
      <c r="C42" s="66">
        <v>128655.95320559997</v>
      </c>
      <c r="D42" s="66">
        <v>87963.91387923638</v>
      </c>
      <c r="E42" s="66">
        <v>2649033.9931478137</v>
      </c>
      <c r="F42" s="64">
        <v>3190692.058725216</v>
      </c>
      <c r="H42" s="859"/>
      <c r="I42" s="862"/>
      <c r="J42" s="862"/>
      <c r="K42" s="862"/>
      <c r="L42" s="862"/>
      <c r="M42" s="663"/>
      <c r="N42" s="663"/>
      <c r="O42" s="663"/>
      <c r="P42" s="663"/>
      <c r="Q42" s="663"/>
      <c r="R42" s="663"/>
    </row>
    <row r="43" spans="1:18" s="3" customFormat="1" ht="12" customHeight="1">
      <c r="A43" s="155" t="s">
        <v>394</v>
      </c>
      <c r="B43" s="69">
        <v>78957.09825259041</v>
      </c>
      <c r="C43" s="151">
        <v>31559.84635002902</v>
      </c>
      <c r="D43" s="151">
        <v>15038.786100841222</v>
      </c>
      <c r="E43" s="151">
        <v>959602.7171376501</v>
      </c>
      <c r="F43" s="413">
        <v>1085158.4478411109</v>
      </c>
      <c r="H43" s="859"/>
      <c r="I43" s="862"/>
      <c r="J43" s="862"/>
      <c r="K43" s="862"/>
      <c r="L43" s="862"/>
      <c r="M43" s="663"/>
      <c r="N43" s="663"/>
      <c r="O43" s="663"/>
      <c r="P43" s="663"/>
      <c r="Q43" s="663"/>
      <c r="R43" s="663"/>
    </row>
    <row r="44" spans="1:18" s="3" customFormat="1" ht="12" customHeight="1">
      <c r="A44" s="42" t="s">
        <v>314</v>
      </c>
      <c r="B44" s="51">
        <v>360651.9852809054</v>
      </c>
      <c r="C44" s="43">
        <v>172938.01062392961</v>
      </c>
      <c r="D44" s="43">
        <v>85892.01609829951</v>
      </c>
      <c r="E44" s="43">
        <v>4245053.172197788</v>
      </c>
      <c r="F44" s="51">
        <v>4864535.184200922</v>
      </c>
      <c r="H44" s="859"/>
      <c r="I44" s="862"/>
      <c r="J44" s="862"/>
      <c r="K44" s="862"/>
      <c r="L44" s="862"/>
      <c r="M44" s="663"/>
      <c r="N44" s="663"/>
      <c r="O44" s="663"/>
      <c r="P44" s="663"/>
      <c r="Q44" s="663"/>
      <c r="R44" s="663"/>
    </row>
    <row r="45" spans="1:18" s="131" customFormat="1" ht="12" customHeight="1">
      <c r="A45" s="148" t="s">
        <v>362</v>
      </c>
      <c r="B45" s="354">
        <v>54664.29918905549</v>
      </c>
      <c r="C45" s="357">
        <v>27402.077551562128</v>
      </c>
      <c r="D45" s="357">
        <v>12489.471612809913</v>
      </c>
      <c r="E45" s="357">
        <v>391988.5683045154</v>
      </c>
      <c r="F45" s="355">
        <v>486544.41665794293</v>
      </c>
      <c r="H45" s="861"/>
      <c r="I45" s="862"/>
      <c r="J45" s="862"/>
      <c r="K45" s="862"/>
      <c r="L45" s="862"/>
      <c r="M45" s="663"/>
      <c r="N45" s="663"/>
      <c r="O45" s="663"/>
      <c r="P45" s="663"/>
      <c r="Q45" s="663"/>
      <c r="R45" s="663"/>
    </row>
    <row r="46" spans="1:18" s="131" customFormat="1" ht="12" customHeight="1">
      <c r="A46" s="148" t="s">
        <v>352</v>
      </c>
      <c r="B46" s="354">
        <v>61437.443086951185</v>
      </c>
      <c r="C46" s="358">
        <v>25388.750241307713</v>
      </c>
      <c r="D46" s="358">
        <v>29810.582875518765</v>
      </c>
      <c r="E46" s="358">
        <v>1113978.7646644693</v>
      </c>
      <c r="F46" s="354">
        <v>1230615.540868247</v>
      </c>
      <c r="H46" s="859"/>
      <c r="I46" s="862"/>
      <c r="J46" s="862"/>
      <c r="K46" s="862"/>
      <c r="L46" s="862"/>
      <c r="M46" s="663"/>
      <c r="N46" s="663"/>
      <c r="O46" s="663"/>
      <c r="P46" s="663"/>
      <c r="Q46" s="663"/>
      <c r="R46" s="663"/>
    </row>
    <row r="47" spans="1:18" s="131" customFormat="1" ht="12" customHeight="1">
      <c r="A47" s="148" t="s">
        <v>315</v>
      </c>
      <c r="B47" s="354">
        <v>103371.77748135243</v>
      </c>
      <c r="C47" s="357">
        <v>40089.863166001815</v>
      </c>
      <c r="D47" s="357">
        <v>20110.600778741064</v>
      </c>
      <c r="E47" s="357">
        <v>1000098.335313987</v>
      </c>
      <c r="F47" s="355">
        <v>1163670.5767400824</v>
      </c>
      <c r="H47" s="859"/>
      <c r="I47" s="862"/>
      <c r="J47" s="862"/>
      <c r="K47" s="862"/>
      <c r="L47" s="862"/>
      <c r="M47" s="663"/>
      <c r="N47" s="663"/>
      <c r="O47" s="663"/>
      <c r="P47" s="663"/>
      <c r="Q47" s="663"/>
      <c r="R47" s="663"/>
    </row>
    <row r="48" spans="1:18" s="131" customFormat="1" ht="12" customHeight="1">
      <c r="A48" s="148" t="s">
        <v>489</v>
      </c>
      <c r="B48" s="355">
        <v>63657.49387213176</v>
      </c>
      <c r="C48" s="357">
        <v>39306.23969060059</v>
      </c>
      <c r="D48" s="357">
        <v>7533.479709829859</v>
      </c>
      <c r="E48" s="357">
        <v>626122.7435962282</v>
      </c>
      <c r="F48" s="355">
        <v>736619.9568687904</v>
      </c>
      <c r="H48" s="859"/>
      <c r="I48" s="862"/>
      <c r="J48" s="862"/>
      <c r="K48" s="862"/>
      <c r="L48" s="862"/>
      <c r="M48" s="663"/>
      <c r="N48" s="663"/>
      <c r="O48" s="663"/>
      <c r="P48" s="663"/>
      <c r="Q48" s="663"/>
      <c r="R48" s="663"/>
    </row>
    <row r="49" spans="1:18" s="131" customFormat="1" ht="12" customHeight="1">
      <c r="A49" s="155" t="s">
        <v>361</v>
      </c>
      <c r="B49" s="356">
        <v>77520.97165141454</v>
      </c>
      <c r="C49" s="306">
        <v>40751.07997445734</v>
      </c>
      <c r="D49" s="306">
        <v>15947.881121399909</v>
      </c>
      <c r="E49" s="306">
        <v>1112864.760318588</v>
      </c>
      <c r="F49" s="356">
        <v>1247084.6930658598</v>
      </c>
      <c r="H49" s="859"/>
      <c r="I49" s="862"/>
      <c r="J49" s="862"/>
      <c r="K49" s="862"/>
      <c r="L49" s="862"/>
      <c r="M49" s="663"/>
      <c r="N49" s="663"/>
      <c r="O49" s="663"/>
      <c r="P49" s="663"/>
      <c r="Q49" s="663"/>
      <c r="R49" s="663"/>
    </row>
    <row r="50" spans="1:18" s="3" customFormat="1" ht="12" customHeight="1">
      <c r="A50" s="42" t="s">
        <v>316</v>
      </c>
      <c r="B50" s="51">
        <v>52413.23879013353</v>
      </c>
      <c r="C50" s="43">
        <v>22160.14573166905</v>
      </c>
      <c r="D50" s="43">
        <v>7202.802284777845</v>
      </c>
      <c r="E50" s="43">
        <v>490003.93194707733</v>
      </c>
      <c r="F50" s="51">
        <v>571780.1187536578</v>
      </c>
      <c r="H50" s="859"/>
      <c r="I50" s="862"/>
      <c r="J50" s="862"/>
      <c r="K50" s="862"/>
      <c r="L50" s="862"/>
      <c r="M50" s="663"/>
      <c r="N50" s="663"/>
      <c r="O50" s="663"/>
      <c r="P50" s="663"/>
      <c r="Q50" s="663"/>
      <c r="R50" s="663"/>
    </row>
    <row r="51" spans="1:18" s="3" customFormat="1" ht="12" customHeight="1">
      <c r="A51" s="149" t="s">
        <v>401</v>
      </c>
      <c r="B51" s="67">
        <v>25694.68914978661</v>
      </c>
      <c r="C51" s="68">
        <v>9670.585863923681</v>
      </c>
      <c r="D51" s="68">
        <v>3997.601782553055</v>
      </c>
      <c r="E51" s="68">
        <v>195593.96114184265</v>
      </c>
      <c r="F51" s="67">
        <v>234956.837938106</v>
      </c>
      <c r="H51" s="861"/>
      <c r="I51" s="862"/>
      <c r="J51" s="862"/>
      <c r="K51" s="862"/>
      <c r="L51" s="862"/>
      <c r="M51" s="663"/>
      <c r="N51" s="663"/>
      <c r="O51" s="663"/>
      <c r="P51" s="663"/>
      <c r="Q51" s="663"/>
      <c r="R51" s="663"/>
    </row>
    <row r="52" spans="1:18" s="3" customFormat="1" ht="12" customHeight="1">
      <c r="A52" s="149" t="s">
        <v>402</v>
      </c>
      <c r="B52" s="64">
        <v>26718.549640346926</v>
      </c>
      <c r="C52" s="68">
        <v>12489.55986774537</v>
      </c>
      <c r="D52" s="68">
        <v>3205.2005022247904</v>
      </c>
      <c r="E52" s="68">
        <v>294409.9708052347</v>
      </c>
      <c r="F52" s="67">
        <v>336823.28081555176</v>
      </c>
      <c r="H52" s="859"/>
      <c r="I52" s="862"/>
      <c r="J52" s="862"/>
      <c r="K52" s="862"/>
      <c r="L52" s="862"/>
      <c r="M52" s="663"/>
      <c r="N52" s="663"/>
      <c r="O52" s="663"/>
      <c r="P52" s="663"/>
      <c r="Q52" s="663"/>
      <c r="R52" s="663"/>
    </row>
    <row r="53" spans="1:18" ht="12" customHeight="1">
      <c r="A53" s="480" t="s">
        <v>8</v>
      </c>
      <c r="B53" s="60">
        <f>SUM(B4:B5)</f>
        <v>16714911.906822614</v>
      </c>
      <c r="C53" s="455">
        <f>SUM(C4:C5)</f>
        <v>13832699.60419891</v>
      </c>
      <c r="D53" s="455">
        <f>SUM(D4:D5)</f>
        <v>7957026.025286724</v>
      </c>
      <c r="E53" s="455">
        <f>SUM(E4:E5)</f>
        <v>70830339.72506514</v>
      </c>
      <c r="F53" s="60">
        <f>SUM(F4:F5)</f>
        <v>109334977.2613734</v>
      </c>
      <c r="H53" s="859"/>
      <c r="I53" s="862"/>
      <c r="J53" s="862"/>
      <c r="K53" s="862"/>
      <c r="L53" s="862"/>
      <c r="M53" s="663"/>
      <c r="N53" s="663"/>
      <c r="O53" s="663"/>
      <c r="P53" s="663"/>
      <c r="Q53" s="663"/>
      <c r="R53" s="663"/>
    </row>
    <row r="54" spans="1:18" ht="12.75" customHeight="1">
      <c r="A54" s="710" t="s">
        <v>411</v>
      </c>
      <c r="B54" s="142"/>
      <c r="C54" s="142"/>
      <c r="D54" s="142"/>
      <c r="E54" s="142"/>
      <c r="F54" s="142"/>
      <c r="H54" s="861"/>
      <c r="I54" s="81"/>
      <c r="J54" s="81"/>
      <c r="K54" s="81"/>
      <c r="L54" s="81"/>
      <c r="N54" s="663"/>
      <c r="O54" s="663"/>
      <c r="P54" s="663"/>
      <c r="Q54" s="663"/>
      <c r="R54" s="663"/>
    </row>
    <row r="55" spans="1:12" ht="12.75" customHeight="1">
      <c r="A55" s="35"/>
      <c r="B55" s="142"/>
      <c r="C55" s="142"/>
      <c r="D55" s="142"/>
      <c r="E55" s="142"/>
      <c r="F55" s="142"/>
      <c r="H55" s="81"/>
      <c r="I55" s="81"/>
      <c r="J55" s="81"/>
      <c r="K55" s="81"/>
      <c r="L55" s="81"/>
    </row>
    <row r="56" spans="2:12" ht="9" customHeight="1">
      <c r="B56" s="28"/>
      <c r="C56" s="28"/>
      <c r="D56" s="28"/>
      <c r="E56" s="28"/>
      <c r="F56" s="28"/>
      <c r="H56" s="81"/>
      <c r="I56" s="81"/>
      <c r="J56" s="81"/>
      <c r="K56" s="81"/>
      <c r="L56" s="81"/>
    </row>
    <row r="57" spans="1:12" ht="12.75">
      <c r="A57" s="41" t="s">
        <v>481</v>
      </c>
      <c r="B57" s="37"/>
      <c r="C57" s="37"/>
      <c r="D57" s="37"/>
      <c r="E57" s="37"/>
      <c r="F57" s="234" t="s">
        <v>363</v>
      </c>
      <c r="H57" s="81"/>
      <c r="I57" s="81"/>
      <c r="J57" s="81"/>
      <c r="K57" s="81"/>
      <c r="L57" s="81"/>
    </row>
    <row r="58" spans="8:12" ht="8.25" customHeight="1">
      <c r="H58" s="81"/>
      <c r="I58" s="81"/>
      <c r="J58" s="81"/>
      <c r="K58" s="81"/>
      <c r="L58" s="81"/>
    </row>
    <row r="59" spans="1:18" ht="14.25">
      <c r="A59" s="39"/>
      <c r="B59" s="73" t="s">
        <v>29</v>
      </c>
      <c r="C59" s="389" t="s">
        <v>30</v>
      </c>
      <c r="D59" s="389" t="s">
        <v>27</v>
      </c>
      <c r="E59" s="389" t="s">
        <v>28</v>
      </c>
      <c r="F59" s="73" t="s">
        <v>8</v>
      </c>
      <c r="H59" s="863"/>
      <c r="I59" s="863"/>
      <c r="J59" s="863"/>
      <c r="K59" s="863"/>
      <c r="L59" s="863"/>
      <c r="M59" s="662"/>
      <c r="N59" s="662"/>
      <c r="O59" s="662"/>
      <c r="P59" s="662"/>
      <c r="Q59" s="662"/>
      <c r="R59" s="662"/>
    </row>
    <row r="60" spans="1:13" ht="18" customHeight="1">
      <c r="A60" s="481" t="s">
        <v>272</v>
      </c>
      <c r="B60" s="60">
        <v>22882299.31098184</v>
      </c>
      <c r="C60" s="60">
        <v>19461491.83114306</v>
      </c>
      <c r="D60" s="60">
        <v>9565758.831820559</v>
      </c>
      <c r="E60" s="455">
        <v>73976732.04075132</v>
      </c>
      <c r="F60" s="60">
        <v>125886282.01469678</v>
      </c>
      <c r="H60" s="863"/>
      <c r="I60" s="862"/>
      <c r="J60" s="862"/>
      <c r="K60" s="862"/>
      <c r="L60" s="862"/>
      <c r="M60" s="666"/>
    </row>
    <row r="61" spans="1:13" ht="18" customHeight="1">
      <c r="A61" s="483" t="s">
        <v>404</v>
      </c>
      <c r="B61" s="62">
        <v>9888023.108205613</v>
      </c>
      <c r="C61" s="62">
        <v>6086909.605956977</v>
      </c>
      <c r="D61" s="62">
        <v>2697365.339379373</v>
      </c>
      <c r="E61" s="484">
        <v>53319284.37063957</v>
      </c>
      <c r="F61" s="62">
        <v>71991582.42418152</v>
      </c>
      <c r="H61" s="863"/>
      <c r="I61" s="862"/>
      <c r="J61" s="862"/>
      <c r="K61" s="862"/>
      <c r="L61" s="862"/>
      <c r="M61" s="663"/>
    </row>
    <row r="62" spans="1:13" ht="12" customHeight="1">
      <c r="A62" s="42" t="s">
        <v>289</v>
      </c>
      <c r="B62" s="51">
        <v>7869175.074586525</v>
      </c>
      <c r="C62" s="43">
        <v>5266153.045909657</v>
      </c>
      <c r="D62" s="43">
        <v>2354537.252990766</v>
      </c>
      <c r="E62" s="43">
        <v>32822861.9894823</v>
      </c>
      <c r="F62" s="51">
        <v>48312727.362969235</v>
      </c>
      <c r="H62" s="861"/>
      <c r="I62" s="862"/>
      <c r="J62" s="862"/>
      <c r="K62" s="862"/>
      <c r="L62" s="862"/>
      <c r="M62" s="663"/>
    </row>
    <row r="63" spans="1:13" s="3" customFormat="1" ht="12" customHeight="1">
      <c r="A63" s="148" t="s">
        <v>290</v>
      </c>
      <c r="B63" s="64">
        <v>1041500.5330388237</v>
      </c>
      <c r="C63" s="66">
        <v>669887.9079064752</v>
      </c>
      <c r="D63" s="66">
        <v>369357.0892470047</v>
      </c>
      <c r="E63" s="66">
        <v>4298966.423694146</v>
      </c>
      <c r="F63" s="64">
        <v>6379711.953886449</v>
      </c>
      <c r="H63" s="859"/>
      <c r="I63" s="862"/>
      <c r="J63" s="862"/>
      <c r="K63" s="862"/>
      <c r="L63" s="862"/>
      <c r="M63" s="663"/>
    </row>
    <row r="64" spans="1:13" s="3" customFormat="1" ht="12" customHeight="1">
      <c r="A64" s="148" t="s">
        <v>292</v>
      </c>
      <c r="B64" s="64">
        <v>122353.4275870081</v>
      </c>
      <c r="C64" s="66">
        <v>41029.192789612905</v>
      </c>
      <c r="D64" s="66">
        <v>13621.755057067943</v>
      </c>
      <c r="E64" s="66">
        <v>292108.58070483396</v>
      </c>
      <c r="F64" s="64">
        <v>469112.95613852295</v>
      </c>
      <c r="H64" s="859"/>
      <c r="I64" s="862"/>
      <c r="J64" s="862"/>
      <c r="K64" s="862"/>
      <c r="L64" s="862"/>
      <c r="M64" s="663"/>
    </row>
    <row r="65" spans="1:13" s="3" customFormat="1" ht="12" customHeight="1">
      <c r="A65" s="148" t="s">
        <v>293</v>
      </c>
      <c r="B65" s="64">
        <v>905187.8750916084</v>
      </c>
      <c r="C65" s="66">
        <v>998487.5683441139</v>
      </c>
      <c r="D65" s="66">
        <v>546416.7004967182</v>
      </c>
      <c r="E65" s="66">
        <v>2850158.8652489074</v>
      </c>
      <c r="F65" s="64">
        <v>5300251.009181348</v>
      </c>
      <c r="H65" s="859"/>
      <c r="I65" s="862"/>
      <c r="J65" s="862"/>
      <c r="K65" s="862"/>
      <c r="L65" s="862"/>
      <c r="M65" s="663"/>
    </row>
    <row r="66" spans="1:13" s="3" customFormat="1" ht="12" customHeight="1">
      <c r="A66" s="148" t="s">
        <v>353</v>
      </c>
      <c r="B66" s="64">
        <v>9840.876923997992</v>
      </c>
      <c r="C66" s="66">
        <v>6431.094501299757</v>
      </c>
      <c r="D66" s="66">
        <v>808.3570445875438</v>
      </c>
      <c r="E66" s="66">
        <v>56924.21396961772</v>
      </c>
      <c r="F66" s="64">
        <v>74004.54243950301</v>
      </c>
      <c r="H66" s="859"/>
      <c r="I66" s="862"/>
      <c r="J66" s="862"/>
      <c r="K66" s="862"/>
      <c r="L66" s="862"/>
      <c r="M66" s="663"/>
    </row>
    <row r="67" spans="1:13" s="3" customFormat="1" ht="12" customHeight="1">
      <c r="A67" s="148" t="s">
        <v>354</v>
      </c>
      <c r="B67" s="64">
        <v>2740.988151846713</v>
      </c>
      <c r="C67" s="66">
        <v>1328.7088244552804</v>
      </c>
      <c r="D67" s="66">
        <v>236.71406042456613</v>
      </c>
      <c r="E67" s="66">
        <v>22976.315337947504</v>
      </c>
      <c r="F67" s="64">
        <v>27282.726374674065</v>
      </c>
      <c r="H67" s="859"/>
      <c r="I67" s="862"/>
      <c r="J67" s="862"/>
      <c r="K67" s="862"/>
      <c r="L67" s="862"/>
      <c r="M67" s="663"/>
    </row>
    <row r="68" spans="1:13" s="3" customFormat="1" ht="12" customHeight="1">
      <c r="A68" s="148" t="s">
        <v>355</v>
      </c>
      <c r="B68" s="64">
        <v>8042.314115309054</v>
      </c>
      <c r="C68" s="66">
        <v>1435.2405571804513</v>
      </c>
      <c r="D68" s="66">
        <v>299.31499373994814</v>
      </c>
      <c r="E68" s="66">
        <v>39328.62887014908</v>
      </c>
      <c r="F68" s="64">
        <v>49105.49853637853</v>
      </c>
      <c r="H68" s="859"/>
      <c r="I68" s="862"/>
      <c r="J68" s="862"/>
      <c r="K68" s="862"/>
      <c r="L68" s="862"/>
      <c r="M68" s="663"/>
    </row>
    <row r="69" spans="1:13" s="3" customFormat="1" ht="12" customHeight="1">
      <c r="A69" s="148" t="s">
        <v>294</v>
      </c>
      <c r="B69" s="64">
        <v>77387.28512103889</v>
      </c>
      <c r="C69" s="66">
        <v>74138.45134530957</v>
      </c>
      <c r="D69" s="66">
        <v>19109.294809411484</v>
      </c>
      <c r="E69" s="66">
        <v>316013.0288737294</v>
      </c>
      <c r="F69" s="64">
        <v>486648.0601494893</v>
      </c>
      <c r="H69" s="859"/>
      <c r="I69" s="862"/>
      <c r="J69" s="862"/>
      <c r="K69" s="862"/>
      <c r="L69" s="862"/>
      <c r="M69" s="663"/>
    </row>
    <row r="70" spans="1:13" s="3" customFormat="1" ht="12" customHeight="1">
      <c r="A70" s="148" t="s">
        <v>295</v>
      </c>
      <c r="B70" s="64">
        <v>362566.2110349556</v>
      </c>
      <c r="C70" s="66">
        <v>239052.82263202363</v>
      </c>
      <c r="D70" s="66">
        <v>107458.05531860876</v>
      </c>
      <c r="E70" s="66">
        <v>3421923.411806215</v>
      </c>
      <c r="F70" s="64">
        <v>4131000.500791803</v>
      </c>
      <c r="H70" s="859"/>
      <c r="I70" s="862"/>
      <c r="J70" s="862"/>
      <c r="K70" s="862"/>
      <c r="L70" s="862"/>
      <c r="M70" s="663"/>
    </row>
    <row r="71" spans="1:13" s="3" customFormat="1" ht="12" customHeight="1">
      <c r="A71" s="148" t="s">
        <v>356</v>
      </c>
      <c r="B71" s="64">
        <v>8256.667126332175</v>
      </c>
      <c r="C71" s="66">
        <v>2916.818654174105</v>
      </c>
      <c r="D71" s="66">
        <v>711.6993594598273</v>
      </c>
      <c r="E71" s="66">
        <v>19927.831564689353</v>
      </c>
      <c r="F71" s="64">
        <v>31813.016704655463</v>
      </c>
      <c r="H71" s="859"/>
      <c r="I71" s="862"/>
      <c r="J71" s="862"/>
      <c r="K71" s="862"/>
      <c r="L71" s="862"/>
      <c r="M71" s="663"/>
    </row>
    <row r="72" spans="1:13" s="3" customFormat="1" ht="12" customHeight="1">
      <c r="A72" s="148" t="s">
        <v>296</v>
      </c>
      <c r="B72" s="64">
        <v>74581.80620759777</v>
      </c>
      <c r="C72" s="66">
        <v>20648.33793970701</v>
      </c>
      <c r="D72" s="66">
        <v>5738.482739982434</v>
      </c>
      <c r="E72" s="66">
        <v>183615.27899794377</v>
      </c>
      <c r="F72" s="64">
        <v>284583.905885231</v>
      </c>
      <c r="H72" s="859"/>
      <c r="I72" s="862"/>
      <c r="J72" s="862"/>
      <c r="K72" s="862"/>
      <c r="L72" s="862"/>
      <c r="M72" s="663"/>
    </row>
    <row r="73" spans="1:13" s="3" customFormat="1" ht="12" customHeight="1">
      <c r="A73" s="148" t="s">
        <v>297</v>
      </c>
      <c r="B73" s="64">
        <v>20082.956061065765</v>
      </c>
      <c r="C73" s="66">
        <v>14053.8295422673</v>
      </c>
      <c r="D73" s="66">
        <v>2359.6586530296995</v>
      </c>
      <c r="E73" s="66">
        <v>196279.38669068654</v>
      </c>
      <c r="F73" s="64">
        <v>232775.8309470493</v>
      </c>
      <c r="H73" s="859"/>
      <c r="I73" s="862"/>
      <c r="J73" s="862"/>
      <c r="K73" s="862"/>
      <c r="L73" s="862"/>
      <c r="M73" s="663"/>
    </row>
    <row r="74" spans="1:13" s="3" customFormat="1" ht="12" customHeight="1">
      <c r="A74" s="148" t="s">
        <v>298</v>
      </c>
      <c r="B74" s="64">
        <v>30618.58470982229</v>
      </c>
      <c r="C74" s="66">
        <v>7185.69224132405</v>
      </c>
      <c r="D74" s="66">
        <v>2909.7526375585576</v>
      </c>
      <c r="E74" s="66">
        <v>100035.64827139548</v>
      </c>
      <c r="F74" s="64">
        <v>140749.67786010038</v>
      </c>
      <c r="H74" s="859"/>
      <c r="I74" s="862"/>
      <c r="J74" s="862"/>
      <c r="K74" s="862"/>
      <c r="L74" s="862"/>
      <c r="M74" s="663"/>
    </row>
    <row r="75" spans="1:13" s="3" customFormat="1" ht="12" customHeight="1">
      <c r="A75" s="148" t="s">
        <v>299</v>
      </c>
      <c r="B75" s="64">
        <v>65318.36836772276</v>
      </c>
      <c r="C75" s="66">
        <v>27465.690901577607</v>
      </c>
      <c r="D75" s="66">
        <v>7779.275042259021</v>
      </c>
      <c r="E75" s="66">
        <v>400412.49988380057</v>
      </c>
      <c r="F75" s="64">
        <v>500975.83419535996</v>
      </c>
      <c r="H75" s="859"/>
      <c r="I75" s="862"/>
      <c r="J75" s="862"/>
      <c r="K75" s="862"/>
      <c r="L75" s="862"/>
      <c r="M75" s="663"/>
    </row>
    <row r="76" spans="1:13" s="3" customFormat="1" ht="12" customHeight="1">
      <c r="A76" s="148" t="s">
        <v>300</v>
      </c>
      <c r="B76" s="64">
        <v>4273.5671795136695</v>
      </c>
      <c r="C76" s="66">
        <v>2267.5419333277796</v>
      </c>
      <c r="D76" s="66">
        <v>616.0225025989694</v>
      </c>
      <c r="E76" s="66">
        <v>31207.917840815742</v>
      </c>
      <c r="F76" s="64">
        <v>38365.04945625616</v>
      </c>
      <c r="H76" s="859"/>
      <c r="I76" s="862"/>
      <c r="J76" s="862"/>
      <c r="K76" s="862"/>
      <c r="L76" s="862"/>
      <c r="M76" s="663"/>
    </row>
    <row r="77" spans="1:13" s="3" customFormat="1" ht="12" customHeight="1">
      <c r="A77" s="148" t="s">
        <v>301</v>
      </c>
      <c r="B77" s="64">
        <v>880980.2088774927</v>
      </c>
      <c r="C77" s="66">
        <v>402947.82988981757</v>
      </c>
      <c r="D77" s="66">
        <v>123061.98384229859</v>
      </c>
      <c r="E77" s="66">
        <v>3769447.609741291</v>
      </c>
      <c r="F77" s="64">
        <v>5176437.6323509</v>
      </c>
      <c r="H77" s="859"/>
      <c r="I77" s="862"/>
      <c r="J77" s="862"/>
      <c r="K77" s="862"/>
      <c r="L77" s="862"/>
      <c r="M77" s="663"/>
    </row>
    <row r="78" spans="1:13" s="3" customFormat="1" ht="12" customHeight="1">
      <c r="A78" s="148" t="s">
        <v>357</v>
      </c>
      <c r="B78" s="64">
        <v>6081.172877995436</v>
      </c>
      <c r="C78" s="66">
        <v>2683.732349396295</v>
      </c>
      <c r="D78" s="66">
        <v>340.6837238383319</v>
      </c>
      <c r="E78" s="66">
        <v>20229.654745536678</v>
      </c>
      <c r="F78" s="64">
        <v>29335.243696766738</v>
      </c>
      <c r="H78" s="859"/>
      <c r="I78" s="862"/>
      <c r="J78" s="862"/>
      <c r="K78" s="862"/>
      <c r="L78" s="862"/>
      <c r="M78" s="663"/>
    </row>
    <row r="79" spans="1:13" s="3" customFormat="1" ht="12" customHeight="1">
      <c r="A79" s="149" t="s">
        <v>381</v>
      </c>
      <c r="B79" s="64">
        <v>9407.28635268912</v>
      </c>
      <c r="C79" s="66">
        <v>4311.900952106817</v>
      </c>
      <c r="D79" s="66">
        <v>2365.2930491000234</v>
      </c>
      <c r="E79" s="66">
        <v>42668.181031103064</v>
      </c>
      <c r="F79" s="64">
        <v>58752.661384999024</v>
      </c>
      <c r="H79" s="859"/>
      <c r="I79" s="862"/>
      <c r="J79" s="862"/>
      <c r="K79" s="862"/>
      <c r="L79" s="862"/>
      <c r="M79" s="663"/>
    </row>
    <row r="80" spans="1:13" s="3" customFormat="1" ht="12" customHeight="1">
      <c r="A80" s="148" t="s">
        <v>302</v>
      </c>
      <c r="B80" s="64">
        <v>56989.935458159685</v>
      </c>
      <c r="C80" s="68">
        <v>51251.02094869529</v>
      </c>
      <c r="D80" s="68">
        <v>22071.792669611397</v>
      </c>
      <c r="E80" s="68">
        <v>191221.48159360097</v>
      </c>
      <c r="F80" s="67">
        <v>321534.23067006737</v>
      </c>
      <c r="H80" s="859"/>
      <c r="I80" s="862"/>
      <c r="J80" s="862"/>
      <c r="K80" s="862"/>
      <c r="L80" s="862"/>
      <c r="M80" s="663"/>
    </row>
    <row r="81" spans="1:13" s="3" customFormat="1" ht="12" customHeight="1">
      <c r="A81" s="148" t="s">
        <v>358</v>
      </c>
      <c r="B81" s="64">
        <v>2438.247144777909</v>
      </c>
      <c r="C81" s="66">
        <v>1154.6997191027067</v>
      </c>
      <c r="D81" s="66">
        <v>394.97588371587983</v>
      </c>
      <c r="E81" s="66">
        <v>34078.10127050037</v>
      </c>
      <c r="F81" s="64">
        <v>38066.02401809686</v>
      </c>
      <c r="H81" s="859"/>
      <c r="I81" s="862"/>
      <c r="J81" s="862"/>
      <c r="K81" s="862"/>
      <c r="L81" s="862"/>
      <c r="M81" s="663"/>
    </row>
    <row r="82" spans="1:13" s="3" customFormat="1" ht="12" customHeight="1">
      <c r="A82" s="148" t="s">
        <v>303</v>
      </c>
      <c r="B82" s="64">
        <v>173218.3026162221</v>
      </c>
      <c r="C82" s="66">
        <v>40782.961838602234</v>
      </c>
      <c r="D82" s="66">
        <v>10374.378363163183</v>
      </c>
      <c r="E82" s="66">
        <v>288297.9966266327</v>
      </c>
      <c r="F82" s="64">
        <v>512673.63944462023</v>
      </c>
      <c r="H82" s="859"/>
      <c r="I82" s="862"/>
      <c r="J82" s="862"/>
      <c r="K82" s="862"/>
      <c r="L82" s="862"/>
      <c r="M82" s="663"/>
    </row>
    <row r="83" spans="1:13" s="3" customFormat="1" ht="12" customHeight="1">
      <c r="A83" s="148" t="s">
        <v>304</v>
      </c>
      <c r="B83" s="64">
        <v>299335.7574255624</v>
      </c>
      <c r="C83" s="66">
        <v>306478.5154703526</v>
      </c>
      <c r="D83" s="66">
        <v>248062.35083791552</v>
      </c>
      <c r="E83" s="66">
        <v>2210776.0973561257</v>
      </c>
      <c r="F83" s="64">
        <v>3064652.7210899564</v>
      </c>
      <c r="H83" s="859"/>
      <c r="I83" s="862"/>
      <c r="J83" s="862"/>
      <c r="K83" s="862"/>
      <c r="L83" s="862"/>
      <c r="M83" s="663"/>
    </row>
    <row r="84" spans="1:13" s="3" customFormat="1" ht="12" customHeight="1">
      <c r="A84" s="148" t="s">
        <v>305</v>
      </c>
      <c r="B84" s="64">
        <v>72262.98764123642</v>
      </c>
      <c r="C84" s="66">
        <v>27989.079579900244</v>
      </c>
      <c r="D84" s="66">
        <v>18625.94201428602</v>
      </c>
      <c r="E84" s="66">
        <v>441664.6623092191</v>
      </c>
      <c r="F84" s="64">
        <v>560542.6715446417</v>
      </c>
      <c r="H84" s="859"/>
      <c r="I84" s="862"/>
      <c r="J84" s="862"/>
      <c r="K84" s="862"/>
      <c r="L84" s="862"/>
      <c r="M84" s="663"/>
    </row>
    <row r="85" spans="1:13" s="3" customFormat="1" ht="12" customHeight="1">
      <c r="A85" s="148" t="s">
        <v>306</v>
      </c>
      <c r="B85" s="64">
        <v>63581.722412617506</v>
      </c>
      <c r="C85" s="66">
        <v>38198.323773003256</v>
      </c>
      <c r="D85" s="66">
        <v>23850.92818478244</v>
      </c>
      <c r="E85" s="66">
        <v>508417.670232671</v>
      </c>
      <c r="F85" s="64">
        <v>634048.6446030743</v>
      </c>
      <c r="H85" s="859"/>
      <c r="I85" s="862"/>
      <c r="J85" s="862"/>
      <c r="K85" s="862"/>
      <c r="L85" s="862"/>
      <c r="M85" s="663"/>
    </row>
    <row r="86" spans="1:13" s="3" customFormat="1" ht="12" customHeight="1">
      <c r="A86" s="148" t="s">
        <v>395</v>
      </c>
      <c r="B86" s="64">
        <v>54529.69609379067</v>
      </c>
      <c r="C86" s="66">
        <v>20716.29112045837</v>
      </c>
      <c r="D86" s="66">
        <v>8268.847957490525</v>
      </c>
      <c r="E86" s="66">
        <v>173479.29400131354</v>
      </c>
      <c r="F86" s="64">
        <v>256994.12917305308</v>
      </c>
      <c r="H86" s="859"/>
      <c r="I86" s="862"/>
      <c r="J86" s="862"/>
      <c r="K86" s="862"/>
      <c r="L86" s="862"/>
      <c r="M86" s="663"/>
    </row>
    <row r="87" spans="1:13" s="3" customFormat="1" ht="12" customHeight="1">
      <c r="A87" s="149" t="s">
        <v>359</v>
      </c>
      <c r="B87" s="64">
        <v>46785.31876095526</v>
      </c>
      <c r="C87" s="66">
        <v>21520.914897024995</v>
      </c>
      <c r="D87" s="66">
        <v>6380.533740358348</v>
      </c>
      <c r="E87" s="66">
        <v>251541.0239416499</v>
      </c>
      <c r="F87" s="64">
        <v>326227.79133998853</v>
      </c>
      <c r="H87" s="859"/>
      <c r="I87" s="862"/>
      <c r="J87" s="862"/>
      <c r="K87" s="862"/>
      <c r="L87" s="862"/>
      <c r="M87" s="663"/>
    </row>
    <row r="88" spans="1:13" s="3" customFormat="1" ht="12" customHeight="1">
      <c r="A88" s="148" t="s">
        <v>307</v>
      </c>
      <c r="B88" s="64">
        <v>1755690.1684840461</v>
      </c>
      <c r="C88" s="68">
        <v>1196049.7899488169</v>
      </c>
      <c r="D88" s="68">
        <v>539139.3976433637</v>
      </c>
      <c r="E88" s="68">
        <v>7799991.531858836</v>
      </c>
      <c r="F88" s="67">
        <v>11290870.887935063</v>
      </c>
      <c r="H88" s="859"/>
      <c r="I88" s="862"/>
      <c r="J88" s="862"/>
      <c r="K88" s="862"/>
      <c r="L88" s="862"/>
      <c r="M88" s="663"/>
    </row>
    <row r="89" spans="1:13" s="3" customFormat="1" ht="12" customHeight="1">
      <c r="A89" s="148" t="s">
        <v>308</v>
      </c>
      <c r="B89" s="67">
        <v>536919.2749862975</v>
      </c>
      <c r="C89" s="66">
        <v>301132.2888836482</v>
      </c>
      <c r="D89" s="66">
        <v>31542.83546880481</v>
      </c>
      <c r="E89" s="66">
        <v>1438959.8639627774</v>
      </c>
      <c r="F89" s="64">
        <v>2308554.263301528</v>
      </c>
      <c r="H89" s="859"/>
      <c r="I89" s="862"/>
      <c r="J89" s="862"/>
      <c r="K89" s="862"/>
      <c r="L89" s="862"/>
      <c r="M89" s="663"/>
    </row>
    <row r="90" spans="1:13" s="3" customFormat="1" ht="12" customHeight="1">
      <c r="A90" s="148" t="s">
        <v>309</v>
      </c>
      <c r="B90" s="64">
        <v>18185.264723140746</v>
      </c>
      <c r="C90" s="66">
        <v>4117.416802813661</v>
      </c>
      <c r="D90" s="66">
        <v>1608.2492133852622</v>
      </c>
      <c r="E90" s="66">
        <v>59833.083114913265</v>
      </c>
      <c r="F90" s="64">
        <v>83744.01385425293</v>
      </c>
      <c r="H90" s="65"/>
      <c r="I90" s="65"/>
      <c r="J90" s="65"/>
      <c r="K90" s="65"/>
      <c r="L90" s="65"/>
      <c r="M90" s="663"/>
    </row>
    <row r="91" spans="1:13" s="3" customFormat="1" ht="12" customHeight="1">
      <c r="A91" s="148" t="s">
        <v>360</v>
      </c>
      <c r="B91" s="64">
        <v>4788.184877825619</v>
      </c>
      <c r="C91" s="66">
        <v>3811.219573587459</v>
      </c>
      <c r="D91" s="66">
        <v>1353.6055760050272</v>
      </c>
      <c r="E91" s="66">
        <v>28506.282676259936</v>
      </c>
      <c r="F91" s="64">
        <v>38459.292703678046</v>
      </c>
      <c r="H91" s="65"/>
      <c r="I91" s="65"/>
      <c r="J91" s="65"/>
      <c r="K91" s="65"/>
      <c r="L91" s="65"/>
      <c r="M91" s="663"/>
    </row>
    <row r="92" spans="1:13" s="3" customFormat="1" ht="12" customHeight="1">
      <c r="A92" s="148" t="s">
        <v>310</v>
      </c>
      <c r="B92" s="64">
        <v>195268.32759656277</v>
      </c>
      <c r="C92" s="68">
        <v>68123.95833669412</v>
      </c>
      <c r="D92" s="68">
        <v>20545.574823878385</v>
      </c>
      <c r="E92" s="68">
        <v>460508.4641005278</v>
      </c>
      <c r="F92" s="67">
        <v>744446.3248576631</v>
      </c>
      <c r="H92" s="665"/>
      <c r="I92" s="663"/>
      <c r="J92" s="663"/>
      <c r="K92" s="663"/>
      <c r="L92" s="663"/>
      <c r="M92" s="663"/>
    </row>
    <row r="93" spans="1:13" s="3" customFormat="1" ht="12" customHeight="1">
      <c r="A93" s="148" t="s">
        <v>311</v>
      </c>
      <c r="B93" s="64">
        <v>609760.8648990544</v>
      </c>
      <c r="C93" s="68">
        <v>550440.7046396178</v>
      </c>
      <c r="D93" s="68">
        <v>186816.6157111579</v>
      </c>
      <c r="E93" s="68">
        <v>1726786.215664155</v>
      </c>
      <c r="F93" s="67">
        <v>3073804.4009139854</v>
      </c>
      <c r="H93" s="665"/>
      <c r="I93" s="663"/>
      <c r="J93" s="663"/>
      <c r="K93" s="663"/>
      <c r="L93" s="663"/>
      <c r="M93" s="663"/>
    </row>
    <row r="94" spans="1:13" s="3" customFormat="1" ht="12" customHeight="1">
      <c r="A94" s="148" t="s">
        <v>312</v>
      </c>
      <c r="B94" s="64">
        <v>44482.877230432634</v>
      </c>
      <c r="C94" s="66">
        <v>26348.729682915768</v>
      </c>
      <c r="D94" s="66">
        <v>2564.837588794083</v>
      </c>
      <c r="E94" s="66">
        <v>286027.45899391064</v>
      </c>
      <c r="F94" s="64">
        <v>359423.9034960531</v>
      </c>
      <c r="H94" s="665"/>
      <c r="I94" s="663"/>
      <c r="J94" s="663"/>
      <c r="K94" s="663"/>
      <c r="L94" s="663"/>
      <c r="M94" s="663"/>
    </row>
    <row r="95" spans="1:13" s="3" customFormat="1" ht="12" customHeight="1">
      <c r="A95" s="150" t="s">
        <v>291</v>
      </c>
      <c r="B95" s="69">
        <v>305718.01541102235</v>
      </c>
      <c r="C95" s="151">
        <v>91764.76939025638</v>
      </c>
      <c r="D95" s="151">
        <v>29746.254736364725</v>
      </c>
      <c r="E95" s="151">
        <v>860549.2845063839</v>
      </c>
      <c r="F95" s="413">
        <v>1287778.3240440274</v>
      </c>
      <c r="H95" s="665"/>
      <c r="I95" s="663"/>
      <c r="J95" s="663"/>
      <c r="K95" s="663"/>
      <c r="L95" s="663"/>
      <c r="M95" s="663"/>
    </row>
    <row r="96" spans="1:13" s="3" customFormat="1" ht="12" customHeight="1">
      <c r="A96" s="42" t="s">
        <v>393</v>
      </c>
      <c r="B96" s="51">
        <v>1107567.6463895715</v>
      </c>
      <c r="C96" s="43">
        <v>407823.69578340196</v>
      </c>
      <c r="D96" s="43">
        <v>206166.70954036736</v>
      </c>
      <c r="E96" s="43">
        <v>10016983.890660603</v>
      </c>
      <c r="F96" s="51">
        <v>11738541.942373943</v>
      </c>
      <c r="H96" s="664"/>
      <c r="I96" s="663"/>
      <c r="J96" s="663"/>
      <c r="K96" s="663"/>
      <c r="L96" s="663"/>
      <c r="M96" s="663"/>
    </row>
    <row r="97" spans="1:13" s="3" customFormat="1" ht="12" customHeight="1">
      <c r="A97" s="148" t="s">
        <v>313</v>
      </c>
      <c r="B97" s="67">
        <v>157991.9477778022</v>
      </c>
      <c r="C97" s="68">
        <v>62233.377218417176</v>
      </c>
      <c r="D97" s="68">
        <v>28135.546555590474</v>
      </c>
      <c r="E97" s="68">
        <v>879332.7672139423</v>
      </c>
      <c r="F97" s="67">
        <v>1127693.638765752</v>
      </c>
      <c r="H97" s="665"/>
      <c r="I97" s="663"/>
      <c r="J97" s="663"/>
      <c r="K97" s="663"/>
      <c r="L97" s="663"/>
      <c r="M97" s="663"/>
    </row>
    <row r="98" spans="1:13" s="3" customFormat="1" ht="12" customHeight="1">
      <c r="A98" s="148" t="s">
        <v>0</v>
      </c>
      <c r="B98" s="64">
        <v>762643.5395936532</v>
      </c>
      <c r="C98" s="66">
        <v>272524.22323870694</v>
      </c>
      <c r="D98" s="66">
        <v>152436.89455449945</v>
      </c>
      <c r="E98" s="66">
        <v>6529808.664145146</v>
      </c>
      <c r="F98" s="64">
        <v>7717413.321532005</v>
      </c>
      <c r="H98" s="665"/>
      <c r="I98" s="663"/>
      <c r="J98" s="663"/>
      <c r="K98" s="663"/>
      <c r="L98" s="663"/>
      <c r="M98" s="663"/>
    </row>
    <row r="99" spans="1:13" s="3" customFormat="1" ht="12" customHeight="1">
      <c r="A99" s="155" t="s">
        <v>394</v>
      </c>
      <c r="B99" s="69">
        <v>186932.1590181162</v>
      </c>
      <c r="C99" s="151">
        <v>73066.0953262778</v>
      </c>
      <c r="D99" s="151">
        <v>25594.268430277443</v>
      </c>
      <c r="E99" s="151">
        <v>2607842.4593015136</v>
      </c>
      <c r="F99" s="413">
        <v>2893434.982076185</v>
      </c>
      <c r="H99" s="665"/>
      <c r="I99" s="663"/>
      <c r="J99" s="663"/>
      <c r="K99" s="663"/>
      <c r="L99" s="663"/>
      <c r="M99" s="663"/>
    </row>
    <row r="100" spans="1:13" s="3" customFormat="1" ht="12" customHeight="1">
      <c r="A100" s="42" t="s">
        <v>314</v>
      </c>
      <c r="B100" s="51">
        <v>787534.065238675</v>
      </c>
      <c r="C100" s="43">
        <v>362363.2346393551</v>
      </c>
      <c r="D100" s="43">
        <v>123955.57381987663</v>
      </c>
      <c r="E100" s="43">
        <v>9284366.985620439</v>
      </c>
      <c r="F100" s="51">
        <v>10558219.859318346</v>
      </c>
      <c r="H100" s="664"/>
      <c r="I100" s="663"/>
      <c r="J100" s="663"/>
      <c r="K100" s="663"/>
      <c r="L100" s="663"/>
      <c r="M100" s="663"/>
    </row>
    <row r="101" spans="1:13" s="131" customFormat="1" ht="12" customHeight="1">
      <c r="A101" s="148" t="s">
        <v>362</v>
      </c>
      <c r="B101" s="354">
        <v>130522.07764925809</v>
      </c>
      <c r="C101" s="357">
        <v>61134.28719492405</v>
      </c>
      <c r="D101" s="357">
        <v>20957.85678655374</v>
      </c>
      <c r="E101" s="357">
        <v>989895.2126062916</v>
      </c>
      <c r="F101" s="355">
        <v>1202509.4342370275</v>
      </c>
      <c r="H101" s="665"/>
      <c r="I101" s="663"/>
      <c r="J101" s="663"/>
      <c r="K101" s="663"/>
      <c r="L101" s="663"/>
      <c r="M101" s="663"/>
    </row>
    <row r="102" spans="1:13" s="131" customFormat="1" ht="12" customHeight="1">
      <c r="A102" s="148" t="s">
        <v>352</v>
      </c>
      <c r="B102" s="354">
        <v>127898.11622644635</v>
      </c>
      <c r="C102" s="358">
        <v>45510.44308877987</v>
      </c>
      <c r="D102" s="358">
        <v>35930.64183471787</v>
      </c>
      <c r="E102" s="358">
        <v>2139896.742764838</v>
      </c>
      <c r="F102" s="354">
        <v>2349235.9439147823</v>
      </c>
      <c r="H102" s="665"/>
      <c r="I102" s="663"/>
      <c r="J102" s="663"/>
      <c r="K102" s="663"/>
      <c r="L102" s="663"/>
      <c r="M102" s="663"/>
    </row>
    <row r="103" spans="1:13" s="131" customFormat="1" ht="12" customHeight="1">
      <c r="A103" s="148" t="s">
        <v>315</v>
      </c>
      <c r="B103" s="354">
        <v>181360.40813593546</v>
      </c>
      <c r="C103" s="357">
        <v>77680.07911933285</v>
      </c>
      <c r="D103" s="357">
        <v>29332.45991272585</v>
      </c>
      <c r="E103" s="357">
        <v>2193233.3089018143</v>
      </c>
      <c r="F103" s="355">
        <v>2481606.2560698083</v>
      </c>
      <c r="H103" s="665"/>
      <c r="I103" s="663"/>
      <c r="J103" s="663"/>
      <c r="K103" s="663"/>
      <c r="L103" s="663"/>
      <c r="M103" s="663"/>
    </row>
    <row r="104" spans="1:13" s="131" customFormat="1" ht="12" customHeight="1">
      <c r="A104" s="148" t="s">
        <v>489</v>
      </c>
      <c r="B104" s="355">
        <v>177882.2294312987</v>
      </c>
      <c r="C104" s="357">
        <v>100066.78116804251</v>
      </c>
      <c r="D104" s="357">
        <v>13935.183182566476</v>
      </c>
      <c r="E104" s="357">
        <v>1651833.8787352983</v>
      </c>
      <c r="F104" s="355">
        <v>1943718.072517206</v>
      </c>
      <c r="H104" s="665"/>
      <c r="I104" s="663"/>
      <c r="J104" s="663"/>
      <c r="K104" s="663"/>
      <c r="L104" s="663"/>
      <c r="M104" s="663"/>
    </row>
    <row r="105" spans="1:13" s="131" customFormat="1" ht="12" customHeight="1">
      <c r="A105" s="155" t="s">
        <v>361</v>
      </c>
      <c r="B105" s="356">
        <v>169871.23379573642</v>
      </c>
      <c r="C105" s="306">
        <v>77971.64406827581</v>
      </c>
      <c r="D105" s="306">
        <v>23799.4321033127</v>
      </c>
      <c r="E105" s="306">
        <v>2309507.8426121958</v>
      </c>
      <c r="F105" s="356">
        <v>2581150.152579521</v>
      </c>
      <c r="H105" s="665"/>
      <c r="I105" s="663"/>
      <c r="J105" s="663"/>
      <c r="K105" s="663"/>
      <c r="L105" s="663"/>
      <c r="M105" s="663"/>
    </row>
    <row r="106" spans="1:13" s="3" customFormat="1" ht="12" customHeight="1">
      <c r="A106" s="42" t="s">
        <v>316</v>
      </c>
      <c r="B106" s="51">
        <v>123746.32199084344</v>
      </c>
      <c r="C106" s="43">
        <v>50569.62962456321</v>
      </c>
      <c r="D106" s="43">
        <v>12705.803028363964</v>
      </c>
      <c r="E106" s="43">
        <v>1195071.5048762371</v>
      </c>
      <c r="F106" s="51">
        <v>1382093.2595200078</v>
      </c>
      <c r="H106" s="664"/>
      <c r="I106" s="663"/>
      <c r="J106" s="663"/>
      <c r="K106" s="663"/>
      <c r="L106" s="663"/>
      <c r="M106" s="663"/>
    </row>
    <row r="107" spans="1:13" s="3" customFormat="1" ht="12" customHeight="1">
      <c r="A107" s="149" t="s">
        <v>401</v>
      </c>
      <c r="B107" s="67">
        <v>59721.205671061536</v>
      </c>
      <c r="C107" s="68">
        <v>21496.539295204042</v>
      </c>
      <c r="D107" s="68">
        <v>7344.855140223838</v>
      </c>
      <c r="E107" s="68">
        <v>462296.68283180526</v>
      </c>
      <c r="F107" s="67">
        <v>550859.2829382947</v>
      </c>
      <c r="H107" s="665"/>
      <c r="I107" s="663"/>
      <c r="J107" s="663"/>
      <c r="K107" s="663"/>
      <c r="L107" s="663"/>
      <c r="M107" s="663"/>
    </row>
    <row r="108" spans="1:13" s="3" customFormat="1" ht="12" customHeight="1">
      <c r="A108" s="149" t="s">
        <v>402</v>
      </c>
      <c r="B108" s="64">
        <v>64025.116319781904</v>
      </c>
      <c r="C108" s="68">
        <v>29073.09032935917</v>
      </c>
      <c r="D108" s="68">
        <v>5360.947888140125</v>
      </c>
      <c r="E108" s="68">
        <v>732774.8220444319</v>
      </c>
      <c r="F108" s="67">
        <v>831233.9765817132</v>
      </c>
      <c r="H108" s="665"/>
      <c r="I108" s="663"/>
      <c r="J108" s="663"/>
      <c r="K108" s="663"/>
      <c r="L108" s="663"/>
      <c r="M108" s="663"/>
    </row>
    <row r="109" spans="1:8" ht="12" customHeight="1">
      <c r="A109" s="480" t="s">
        <v>8</v>
      </c>
      <c r="B109" s="60">
        <f>SUM(B60:B61)</f>
        <v>32770322.419187453</v>
      </c>
      <c r="C109" s="455">
        <f>SUM(C60:C61)</f>
        <v>25548401.437100038</v>
      </c>
      <c r="D109" s="455">
        <f>SUM(D60:D61)</f>
        <v>12263124.171199933</v>
      </c>
      <c r="E109" s="455">
        <f>SUM(E60:E61)</f>
        <v>127296016.4113909</v>
      </c>
      <c r="F109" s="60">
        <f>SUM(F60:F61)</f>
        <v>197877864.4388783</v>
      </c>
      <c r="H109" s="664"/>
    </row>
    <row r="110" ht="12.75">
      <c r="A110" s="710" t="s">
        <v>411</v>
      </c>
    </row>
    <row r="111" spans="2:6" ht="12.75">
      <c r="B111" s="90"/>
      <c r="C111" s="90"/>
      <c r="D111" s="90"/>
      <c r="E111" s="90"/>
      <c r="F111" s="90"/>
    </row>
    <row r="112" spans="2:6" ht="12.75">
      <c r="B112" s="90"/>
      <c r="C112" s="90"/>
      <c r="D112" s="90"/>
      <c r="E112" s="90"/>
      <c r="F112" s="235"/>
    </row>
    <row r="113" spans="1:6" ht="12.75">
      <c r="A113" s="117"/>
      <c r="B113" s="297"/>
      <c r="C113" s="297"/>
      <c r="D113" s="297"/>
      <c r="E113" s="297"/>
      <c r="F113" s="233" t="s">
        <v>363</v>
      </c>
    </row>
    <row r="114" spans="1:6" s="38" customFormat="1" ht="10.5" customHeight="1">
      <c r="A114" s="237" t="s">
        <v>444</v>
      </c>
      <c r="B114" s="298"/>
      <c r="C114" s="298"/>
      <c r="D114" s="298"/>
      <c r="E114" s="298"/>
      <c r="F114" s="298"/>
    </row>
    <row r="115" ht="6.75" customHeight="1">
      <c r="A115" s="117"/>
    </row>
    <row r="116" spans="1:6" ht="18" customHeight="1">
      <c r="A116" s="39"/>
      <c r="B116" s="389" t="s">
        <v>29</v>
      </c>
      <c r="C116" s="389" t="s">
        <v>30</v>
      </c>
      <c r="D116" s="389" t="s">
        <v>27</v>
      </c>
      <c r="E116" s="73" t="s">
        <v>28</v>
      </c>
      <c r="F116" s="390" t="s">
        <v>8</v>
      </c>
    </row>
    <row r="117" spans="1:6" ht="18" customHeight="1">
      <c r="A117" s="481" t="s">
        <v>272</v>
      </c>
      <c r="B117" s="799">
        <f aca="true" t="shared" si="0" ref="B117:F126">B60/B$109*100</f>
        <v>69.82628677947933</v>
      </c>
      <c r="C117" s="799">
        <f t="shared" si="0"/>
        <v>76.17498840018267</v>
      </c>
      <c r="D117" s="799">
        <f t="shared" si="0"/>
        <v>78.00425648698752</v>
      </c>
      <c r="E117" s="799">
        <f t="shared" si="0"/>
        <v>58.113941132042854</v>
      </c>
      <c r="F117" s="818">
        <f t="shared" si="0"/>
        <v>63.61817294302834</v>
      </c>
    </row>
    <row r="118" spans="1:6" ht="18" customHeight="1">
      <c r="A118" s="483" t="s">
        <v>404</v>
      </c>
      <c r="B118" s="803">
        <f t="shared" si="0"/>
        <v>30.17371322052067</v>
      </c>
      <c r="C118" s="803">
        <f t="shared" si="0"/>
        <v>23.825011599817316</v>
      </c>
      <c r="D118" s="803">
        <f t="shared" si="0"/>
        <v>21.995743513012467</v>
      </c>
      <c r="E118" s="803">
        <f t="shared" si="0"/>
        <v>41.88605886795714</v>
      </c>
      <c r="F118" s="819">
        <f t="shared" si="0"/>
        <v>36.38182705697165</v>
      </c>
    </row>
    <row r="119" spans="1:6" ht="12" customHeight="1">
      <c r="A119" s="42" t="s">
        <v>289</v>
      </c>
      <c r="B119" s="808">
        <f t="shared" si="0"/>
        <v>24.01311459169233</v>
      </c>
      <c r="C119" s="808">
        <f t="shared" si="0"/>
        <v>20.612456160417256</v>
      </c>
      <c r="D119" s="808">
        <f t="shared" si="0"/>
        <v>19.20014198763819</v>
      </c>
      <c r="E119" s="806">
        <f t="shared" si="0"/>
        <v>25.78467332662359</v>
      </c>
      <c r="F119" s="820">
        <f t="shared" si="0"/>
        <v>24.41542792063655</v>
      </c>
    </row>
    <row r="120" spans="1:6" s="3" customFormat="1" ht="12" customHeight="1">
      <c r="A120" s="148" t="s">
        <v>290</v>
      </c>
      <c r="B120" s="811">
        <f t="shared" si="0"/>
        <v>3.1781821360079494</v>
      </c>
      <c r="C120" s="811">
        <f t="shared" si="0"/>
        <v>2.6220345314196427</v>
      </c>
      <c r="D120" s="811">
        <f t="shared" si="0"/>
        <v>3.0119330448797337</v>
      </c>
      <c r="E120" s="809">
        <f t="shared" si="0"/>
        <v>3.3771413630108373</v>
      </c>
      <c r="F120" s="855">
        <f t="shared" si="0"/>
        <v>3.2240654971577443</v>
      </c>
    </row>
    <row r="121" spans="1:6" s="3" customFormat="1" ht="12" customHeight="1">
      <c r="A121" s="148" t="s">
        <v>292</v>
      </c>
      <c r="B121" s="811">
        <f t="shared" si="0"/>
        <v>0.3733665663154067</v>
      </c>
      <c r="C121" s="811">
        <f t="shared" si="0"/>
        <v>0.16059397254511776</v>
      </c>
      <c r="D121" s="811">
        <f t="shared" si="0"/>
        <v>0.11107899477246401</v>
      </c>
      <c r="E121" s="809">
        <f t="shared" si="0"/>
        <v>0.2294718946748557</v>
      </c>
      <c r="F121" s="855">
        <f t="shared" si="0"/>
        <v>0.2370719723849786</v>
      </c>
    </row>
    <row r="122" spans="1:6" s="3" customFormat="1" ht="12" customHeight="1">
      <c r="A122" s="148" t="s">
        <v>293</v>
      </c>
      <c r="B122" s="811">
        <f t="shared" si="0"/>
        <v>2.76221839844215</v>
      </c>
      <c r="C122" s="811">
        <f t="shared" si="0"/>
        <v>3.908219349075058</v>
      </c>
      <c r="D122" s="811">
        <f t="shared" si="0"/>
        <v>4.455770755220624</v>
      </c>
      <c r="E122" s="809">
        <f t="shared" si="0"/>
        <v>2.2390008309748373</v>
      </c>
      <c r="F122" s="855">
        <f t="shared" si="0"/>
        <v>2.6785467006182095</v>
      </c>
    </row>
    <row r="123" spans="1:6" s="3" customFormat="1" ht="12" customHeight="1">
      <c r="A123" s="148" t="s">
        <v>353</v>
      </c>
      <c r="B123" s="811">
        <f t="shared" si="0"/>
        <v>0.03002984468116197</v>
      </c>
      <c r="C123" s="811">
        <f t="shared" si="0"/>
        <v>0.025172199196623165</v>
      </c>
      <c r="D123" s="811">
        <f t="shared" si="0"/>
        <v>0.006591770851395097</v>
      </c>
      <c r="E123" s="809">
        <f t="shared" si="0"/>
        <v>0.04471798534971589</v>
      </c>
      <c r="F123" s="855">
        <f t="shared" si="0"/>
        <v>0.03739910103101096</v>
      </c>
    </row>
    <row r="124" spans="1:6" s="3" customFormat="1" ht="12" customHeight="1">
      <c r="A124" s="148" t="s">
        <v>354</v>
      </c>
      <c r="B124" s="811">
        <f t="shared" si="0"/>
        <v>0.00836423919418574</v>
      </c>
      <c r="C124" s="811">
        <f t="shared" si="0"/>
        <v>0.005200751317950562</v>
      </c>
      <c r="D124" s="811">
        <f t="shared" si="0"/>
        <v>0.001930291637921203</v>
      </c>
      <c r="E124" s="809">
        <f t="shared" si="0"/>
        <v>0.018049516383681196</v>
      </c>
      <c r="F124" s="855">
        <f t="shared" si="0"/>
        <v>0.013787659601057257</v>
      </c>
    </row>
    <row r="125" spans="1:6" s="3" customFormat="1" ht="12" customHeight="1">
      <c r="A125" s="148" t="s">
        <v>355</v>
      </c>
      <c r="B125" s="811">
        <f t="shared" si="0"/>
        <v>0.024541455565906097</v>
      </c>
      <c r="C125" s="811">
        <f t="shared" si="0"/>
        <v>0.0056177313508792405</v>
      </c>
      <c r="D125" s="811">
        <f t="shared" si="0"/>
        <v>0.0024407727554687274</v>
      </c>
      <c r="E125" s="809">
        <f t="shared" si="0"/>
        <v>0.030895412110185885</v>
      </c>
      <c r="F125" s="855">
        <f t="shared" si="0"/>
        <v>0.024816064533355893</v>
      </c>
    </row>
    <row r="126" spans="1:6" s="3" customFormat="1" ht="12" customHeight="1">
      <c r="A126" s="148" t="s">
        <v>294</v>
      </c>
      <c r="B126" s="811">
        <f t="shared" si="0"/>
        <v>0.23615051488089</v>
      </c>
      <c r="C126" s="811">
        <f t="shared" si="0"/>
        <v>0.29018821990815297</v>
      </c>
      <c r="D126" s="811">
        <f t="shared" si="0"/>
        <v>0.1558272960677496</v>
      </c>
      <c r="E126" s="809">
        <f t="shared" si="0"/>
        <v>0.24825052486516885</v>
      </c>
      <c r="F126" s="855">
        <f t="shared" si="0"/>
        <v>0.24593355175399523</v>
      </c>
    </row>
    <row r="127" spans="1:6" s="3" customFormat="1" ht="12" customHeight="1">
      <c r="A127" s="148" t="s">
        <v>295</v>
      </c>
      <c r="B127" s="811">
        <f aca="true" t="shared" si="1" ref="B127:F136">B70/B$109*100</f>
        <v>1.1063858524097656</v>
      </c>
      <c r="C127" s="811">
        <f t="shared" si="1"/>
        <v>0.935686028030246</v>
      </c>
      <c r="D127" s="811">
        <f t="shared" si="1"/>
        <v>0.8762698136171128</v>
      </c>
      <c r="E127" s="809">
        <f t="shared" si="1"/>
        <v>2.6881622129850165</v>
      </c>
      <c r="F127" s="855">
        <f t="shared" si="1"/>
        <v>2.0876516494182256</v>
      </c>
    </row>
    <row r="128" spans="1:6" s="3" customFormat="1" ht="12" customHeight="1">
      <c r="A128" s="148" t="s">
        <v>356</v>
      </c>
      <c r="B128" s="811">
        <f t="shared" si="1"/>
        <v>0.025195562682342694</v>
      </c>
      <c r="C128" s="811">
        <f t="shared" si="1"/>
        <v>0.01141683428356678</v>
      </c>
      <c r="D128" s="811">
        <f t="shared" si="1"/>
        <v>0.005803572968226647</v>
      </c>
      <c r="E128" s="809">
        <f t="shared" si="1"/>
        <v>0.01565471734817472</v>
      </c>
      <c r="F128" s="855">
        <f t="shared" si="1"/>
        <v>0.016077097251310825</v>
      </c>
    </row>
    <row r="129" spans="1:6" s="3" customFormat="1" ht="12" customHeight="1">
      <c r="A129" s="148" t="s">
        <v>296</v>
      </c>
      <c r="B129" s="811">
        <f t="shared" si="1"/>
        <v>0.22758947944903082</v>
      </c>
      <c r="C129" s="811">
        <f t="shared" si="1"/>
        <v>0.08082046929841405</v>
      </c>
      <c r="D129" s="811">
        <f t="shared" si="1"/>
        <v>0.04679462313086022</v>
      </c>
      <c r="E129" s="809">
        <f t="shared" si="1"/>
        <v>0.1442427533667214</v>
      </c>
      <c r="F129" s="855">
        <f t="shared" si="1"/>
        <v>0.14381795896788394</v>
      </c>
    </row>
    <row r="130" spans="1:6" s="3" customFormat="1" ht="12" customHeight="1">
      <c r="A130" s="148" t="s">
        <v>297</v>
      </c>
      <c r="B130" s="811">
        <f t="shared" si="1"/>
        <v>0.06128397457971585</v>
      </c>
      <c r="C130" s="811">
        <f t="shared" si="1"/>
        <v>0.055008645362285065</v>
      </c>
      <c r="D130" s="811">
        <f t="shared" si="1"/>
        <v>0.01924190459207272</v>
      </c>
      <c r="E130" s="809">
        <f t="shared" si="1"/>
        <v>0.15419130325049415</v>
      </c>
      <c r="F130" s="855">
        <f t="shared" si="1"/>
        <v>0.11763611438153079</v>
      </c>
    </row>
    <row r="131" spans="1:6" s="3" customFormat="1" ht="12" customHeight="1">
      <c r="A131" s="148" t="s">
        <v>298</v>
      </c>
      <c r="B131" s="811">
        <f t="shared" si="1"/>
        <v>0.09343388300596857</v>
      </c>
      <c r="C131" s="811">
        <f t="shared" si="1"/>
        <v>0.028125799804011878</v>
      </c>
      <c r="D131" s="811">
        <f t="shared" si="1"/>
        <v>0.023727661866069498</v>
      </c>
      <c r="E131" s="809">
        <f t="shared" si="1"/>
        <v>0.07858505795507668</v>
      </c>
      <c r="F131" s="855">
        <f t="shared" si="1"/>
        <v>0.07112957189993123</v>
      </c>
    </row>
    <row r="132" spans="1:6" s="3" customFormat="1" ht="12" customHeight="1">
      <c r="A132" s="148" t="s">
        <v>299</v>
      </c>
      <c r="B132" s="811">
        <f t="shared" si="1"/>
        <v>0.19932171411739913</v>
      </c>
      <c r="C132" s="811">
        <f t="shared" si="1"/>
        <v>0.1075045378835068</v>
      </c>
      <c r="D132" s="811">
        <f t="shared" si="1"/>
        <v>0.06343632286239688</v>
      </c>
      <c r="E132" s="809">
        <f t="shared" si="1"/>
        <v>0.31455226264878644</v>
      </c>
      <c r="F132" s="855">
        <f t="shared" si="1"/>
        <v>0.2531742676807109</v>
      </c>
    </row>
    <row r="133" spans="1:6" s="3" customFormat="1" ht="12" customHeight="1">
      <c r="A133" s="148" t="s">
        <v>300</v>
      </c>
      <c r="B133" s="811">
        <f t="shared" si="1"/>
        <v>0.013040967753834</v>
      </c>
      <c r="C133" s="811">
        <f t="shared" si="1"/>
        <v>0.008875474807730925</v>
      </c>
      <c r="D133" s="811">
        <f t="shared" si="1"/>
        <v>0.005023373277469573</v>
      </c>
      <c r="E133" s="809">
        <f t="shared" si="1"/>
        <v>0.024516020784153263</v>
      </c>
      <c r="F133" s="855">
        <f t="shared" si="1"/>
        <v>0.019388247172086592</v>
      </c>
    </row>
    <row r="134" spans="1:6" s="3" customFormat="1" ht="12" customHeight="1">
      <c r="A134" s="148" t="s">
        <v>301</v>
      </c>
      <c r="B134" s="811">
        <f t="shared" si="1"/>
        <v>2.688347699507733</v>
      </c>
      <c r="C134" s="811">
        <f t="shared" si="1"/>
        <v>1.5771939034302085</v>
      </c>
      <c r="D134" s="811">
        <f t="shared" si="1"/>
        <v>1.0035124991338737</v>
      </c>
      <c r="E134" s="809">
        <f t="shared" si="1"/>
        <v>2.9611669838585675</v>
      </c>
      <c r="F134" s="855">
        <f t="shared" si="1"/>
        <v>2.6159760956738185</v>
      </c>
    </row>
    <row r="135" spans="1:6" s="3" customFormat="1" ht="12" customHeight="1">
      <c r="A135" s="148" t="s">
        <v>357</v>
      </c>
      <c r="B135" s="811">
        <f t="shared" si="1"/>
        <v>0.018556951622895324</v>
      </c>
      <c r="C135" s="811">
        <f t="shared" si="1"/>
        <v>0.010504502037059433</v>
      </c>
      <c r="D135" s="811">
        <f t="shared" si="1"/>
        <v>0.0027781152590661273</v>
      </c>
      <c r="E135" s="809">
        <f t="shared" si="1"/>
        <v>0.015891820746502524</v>
      </c>
      <c r="F135" s="855">
        <f t="shared" si="1"/>
        <v>0.014824924344091042</v>
      </c>
    </row>
    <row r="136" spans="1:6" s="3" customFormat="1" ht="12" customHeight="1">
      <c r="A136" s="149" t="s">
        <v>381</v>
      </c>
      <c r="B136" s="811">
        <f t="shared" si="1"/>
        <v>0.02870672504333076</v>
      </c>
      <c r="C136" s="811">
        <f t="shared" si="1"/>
        <v>0.016877380617032665</v>
      </c>
      <c r="D136" s="811">
        <f t="shared" si="1"/>
        <v>0.019287850437451636</v>
      </c>
      <c r="E136" s="809">
        <f t="shared" si="1"/>
        <v>0.03351886589538631</v>
      </c>
      <c r="F136" s="855">
        <f t="shared" si="1"/>
        <v>0.029691376320238636</v>
      </c>
    </row>
    <row r="137" spans="1:6" s="3" customFormat="1" ht="12" customHeight="1">
      <c r="A137" s="148" t="s">
        <v>302</v>
      </c>
      <c r="B137" s="814">
        <f aca="true" t="shared" si="2" ref="B137:F146">B80/B$109*100</f>
        <v>0.17390715516668623</v>
      </c>
      <c r="C137" s="814">
        <f t="shared" si="2"/>
        <v>0.2006036310133724</v>
      </c>
      <c r="D137" s="814">
        <f t="shared" si="2"/>
        <v>0.1799850703742136</v>
      </c>
      <c r="E137" s="812">
        <f t="shared" si="2"/>
        <v>0.15021796202609983</v>
      </c>
      <c r="F137" s="851">
        <f t="shared" si="2"/>
        <v>0.16249125771689577</v>
      </c>
    </row>
    <row r="138" spans="1:6" s="3" customFormat="1" ht="12" customHeight="1">
      <c r="A138" s="148" t="s">
        <v>358</v>
      </c>
      <c r="B138" s="811">
        <f t="shared" si="2"/>
        <v>0.0074404124365596205</v>
      </c>
      <c r="C138" s="811">
        <f t="shared" si="2"/>
        <v>0.004519655454551895</v>
      </c>
      <c r="D138" s="811">
        <f t="shared" si="2"/>
        <v>0.003220842243801825</v>
      </c>
      <c r="E138" s="809">
        <f t="shared" si="2"/>
        <v>0.026770752322969736</v>
      </c>
      <c r="F138" s="855">
        <f t="shared" si="2"/>
        <v>0.01923713100807944</v>
      </c>
    </row>
    <row r="139" spans="1:6" s="3" customFormat="1" ht="12" customHeight="1">
      <c r="A139" s="148" t="s">
        <v>303</v>
      </c>
      <c r="B139" s="811">
        <f t="shared" si="2"/>
        <v>0.5285828451745733</v>
      </c>
      <c r="C139" s="811">
        <f t="shared" si="2"/>
        <v>0.15963019032329503</v>
      </c>
      <c r="D139" s="811">
        <f t="shared" si="2"/>
        <v>0.08459816779420298</v>
      </c>
      <c r="E139" s="809">
        <f t="shared" si="2"/>
        <v>0.22647841209336916</v>
      </c>
      <c r="F139" s="855">
        <f t="shared" si="2"/>
        <v>0.2590858966961299</v>
      </c>
    </row>
    <row r="140" spans="1:6" s="3" customFormat="1" ht="12" customHeight="1">
      <c r="A140" s="148" t="s">
        <v>304</v>
      </c>
      <c r="B140" s="811">
        <f t="shared" si="2"/>
        <v>0.9134354969003827</v>
      </c>
      <c r="C140" s="811">
        <f t="shared" si="2"/>
        <v>1.1995995766110858</v>
      </c>
      <c r="D140" s="811">
        <f t="shared" si="2"/>
        <v>2.0228315996383075</v>
      </c>
      <c r="E140" s="809">
        <f t="shared" si="2"/>
        <v>1.736720566503366</v>
      </c>
      <c r="F140" s="855">
        <f t="shared" si="2"/>
        <v>1.5487597512639342</v>
      </c>
    </row>
    <row r="141" spans="1:6" s="3" customFormat="1" ht="12" customHeight="1">
      <c r="A141" s="148" t="s">
        <v>305</v>
      </c>
      <c r="B141" s="811">
        <f t="shared" si="2"/>
        <v>0.22051350828005736</v>
      </c>
      <c r="C141" s="811">
        <f t="shared" si="2"/>
        <v>0.10955315403513262</v>
      </c>
      <c r="D141" s="811">
        <f t="shared" si="2"/>
        <v>0.15188578174906872</v>
      </c>
      <c r="E141" s="809">
        <f t="shared" si="2"/>
        <v>0.34695874604737226</v>
      </c>
      <c r="F141" s="855">
        <f t="shared" si="2"/>
        <v>0.2832770977866428</v>
      </c>
    </row>
    <row r="142" spans="1:6" s="3" customFormat="1" ht="12" customHeight="1">
      <c r="A142" s="148" t="s">
        <v>306</v>
      </c>
      <c r="B142" s="811">
        <f t="shared" si="2"/>
        <v>0.1940222668526129</v>
      </c>
      <c r="C142" s="811">
        <f t="shared" si="2"/>
        <v>0.14951355710864034</v>
      </c>
      <c r="D142" s="811">
        <f t="shared" si="2"/>
        <v>0.19449308228319645</v>
      </c>
      <c r="E142" s="809">
        <f t="shared" si="2"/>
        <v>0.3993979423437606</v>
      </c>
      <c r="F142" s="855">
        <f t="shared" si="2"/>
        <v>0.32042424068050473</v>
      </c>
    </row>
    <row r="143" spans="1:6" s="3" customFormat="1" ht="12" customHeight="1">
      <c r="A143" s="148" t="s">
        <v>395</v>
      </c>
      <c r="B143" s="811">
        <f t="shared" si="2"/>
        <v>0.1663996325585824</v>
      </c>
      <c r="C143" s="811">
        <f t="shared" si="2"/>
        <v>0.08108644750812184</v>
      </c>
      <c r="D143" s="811">
        <f t="shared" si="2"/>
        <v>0.06742855933001148</v>
      </c>
      <c r="E143" s="809">
        <f t="shared" si="2"/>
        <v>0.13628022218752636</v>
      </c>
      <c r="F143" s="855">
        <f t="shared" si="2"/>
        <v>0.12987512772174423</v>
      </c>
    </row>
    <row r="144" spans="1:6" s="3" customFormat="1" ht="12" customHeight="1">
      <c r="A144" s="149" t="s">
        <v>359</v>
      </c>
      <c r="B144" s="811">
        <f t="shared" si="2"/>
        <v>0.1427673434594035</v>
      </c>
      <c r="C144" s="811">
        <f t="shared" si="2"/>
        <v>0.0842358569870186</v>
      </c>
      <c r="D144" s="811">
        <f t="shared" si="2"/>
        <v>0.052030246544702646</v>
      </c>
      <c r="E144" s="809">
        <f t="shared" si="2"/>
        <v>0.19760321731414457</v>
      </c>
      <c r="F144" s="855">
        <f t="shared" si="2"/>
        <v>0.16486320603119087</v>
      </c>
    </row>
    <row r="145" spans="1:6" s="3" customFormat="1" ht="12" customHeight="1">
      <c r="A145" s="148" t="s">
        <v>307</v>
      </c>
      <c r="B145" s="814">
        <f t="shared" si="2"/>
        <v>5.3575614729260845</v>
      </c>
      <c r="C145" s="814">
        <f t="shared" si="2"/>
        <v>4.681505388481867</v>
      </c>
      <c r="D145" s="814">
        <f t="shared" si="2"/>
        <v>4.396427779060884</v>
      </c>
      <c r="E145" s="812">
        <f t="shared" si="2"/>
        <v>6.127443538100275</v>
      </c>
      <c r="F145" s="851">
        <f t="shared" si="2"/>
        <v>5.7059797567315345</v>
      </c>
    </row>
    <row r="146" spans="1:6" s="3" customFormat="1" ht="12" customHeight="1">
      <c r="A146" s="148" t="s">
        <v>308</v>
      </c>
      <c r="B146" s="811">
        <f t="shared" si="2"/>
        <v>1.6384314689315485</v>
      </c>
      <c r="C146" s="811">
        <f t="shared" si="2"/>
        <v>1.178673701464389</v>
      </c>
      <c r="D146" s="811">
        <f t="shared" si="2"/>
        <v>0.2572169622393898</v>
      </c>
      <c r="E146" s="809">
        <f t="shared" si="2"/>
        <v>1.1304044733909004</v>
      </c>
      <c r="F146" s="855">
        <f t="shared" si="2"/>
        <v>1.1666561441058043</v>
      </c>
    </row>
    <row r="147" spans="1:6" s="3" customFormat="1" ht="12" customHeight="1">
      <c r="A147" s="148" t="s">
        <v>309</v>
      </c>
      <c r="B147" s="811">
        <f aca="true" t="shared" si="3" ref="B147:F156">B90/B$109*100</f>
        <v>0.055493090640124546</v>
      </c>
      <c r="C147" s="811">
        <f t="shared" si="3"/>
        <v>0.016116142581173654</v>
      </c>
      <c r="D147" s="811">
        <f t="shared" si="3"/>
        <v>0.013114514628843532</v>
      </c>
      <c r="E147" s="809">
        <f t="shared" si="3"/>
        <v>0.047003107246928105</v>
      </c>
      <c r="F147" s="855">
        <f t="shared" si="3"/>
        <v>0.04232106208126189</v>
      </c>
    </row>
    <row r="148" spans="1:6" s="3" customFormat="1" ht="12" customHeight="1">
      <c r="A148" s="148" t="s">
        <v>360</v>
      </c>
      <c r="B148" s="811">
        <f t="shared" si="3"/>
        <v>0.014611345035232471</v>
      </c>
      <c r="C148" s="811">
        <f t="shared" si="3"/>
        <v>0.014917643998082038</v>
      </c>
      <c r="D148" s="811">
        <f t="shared" si="3"/>
        <v>0.011038015738142675</v>
      </c>
      <c r="E148" s="809">
        <f t="shared" si="3"/>
        <v>0.022393695796523835</v>
      </c>
      <c r="F148" s="855">
        <f t="shared" si="3"/>
        <v>0.019435874150318406</v>
      </c>
    </row>
    <row r="149" spans="1:6" s="3" customFormat="1" ht="12" customHeight="1">
      <c r="A149" s="148" t="s">
        <v>310</v>
      </c>
      <c r="B149" s="814">
        <f t="shared" si="3"/>
        <v>0.5958694122650152</v>
      </c>
      <c r="C149" s="814">
        <f t="shared" si="3"/>
        <v>0.26664665695196144</v>
      </c>
      <c r="D149" s="814">
        <f t="shared" si="3"/>
        <v>0.16753948290053092</v>
      </c>
      <c r="E149" s="812">
        <f t="shared" si="3"/>
        <v>0.3617618815440951</v>
      </c>
      <c r="F149" s="851">
        <f t="shared" si="3"/>
        <v>0.37621505920770243</v>
      </c>
    </row>
    <row r="150" spans="1:6" s="3" customFormat="1" ht="12" customHeight="1">
      <c r="A150" s="148" t="s">
        <v>311</v>
      </c>
      <c r="B150" s="814">
        <f t="shared" si="3"/>
        <v>1.8607106060757932</v>
      </c>
      <c r="C150" s="814">
        <f t="shared" si="3"/>
        <v>2.1545015487360275</v>
      </c>
      <c r="D150" s="814">
        <f t="shared" si="3"/>
        <v>1.5234014848344972</v>
      </c>
      <c r="E150" s="812">
        <f t="shared" si="3"/>
        <v>1.3565123751269534</v>
      </c>
      <c r="F150" s="851">
        <f t="shared" si="3"/>
        <v>1.553384664641679</v>
      </c>
    </row>
    <row r="151" spans="1:6" s="3" customFormat="1" ht="12" customHeight="1">
      <c r="A151" s="148" t="s">
        <v>312</v>
      </c>
      <c r="B151" s="811">
        <f t="shared" si="3"/>
        <v>0.13574134749552336</v>
      </c>
      <c r="C151" s="811">
        <f t="shared" si="3"/>
        <v>0.10313259617352628</v>
      </c>
      <c r="D151" s="811">
        <f t="shared" si="3"/>
        <v>0.020915042145765998</v>
      </c>
      <c r="E151" s="809">
        <f t="shared" si="3"/>
        <v>0.22469474462542247</v>
      </c>
      <c r="F151" s="855">
        <f t="shared" si="3"/>
        <v>0.18163926749223339</v>
      </c>
    </row>
    <row r="152" spans="1:6" s="3" customFormat="1" ht="12" customHeight="1">
      <c r="A152" s="150" t="s">
        <v>291</v>
      </c>
      <c r="B152" s="827">
        <f t="shared" si="3"/>
        <v>0.9329112222344828</v>
      </c>
      <c r="C152" s="827">
        <f t="shared" si="3"/>
        <v>0.35918008262153117</v>
      </c>
      <c r="D152" s="827">
        <f t="shared" si="3"/>
        <v>0.24256669280267174</v>
      </c>
      <c r="E152" s="828">
        <f t="shared" si="3"/>
        <v>0.676022163745714</v>
      </c>
      <c r="F152" s="856">
        <f t="shared" si="3"/>
        <v>0.6507945331307151</v>
      </c>
    </row>
    <row r="153" spans="1:6" s="3" customFormat="1" ht="12" customHeight="1">
      <c r="A153" s="42" t="s">
        <v>393</v>
      </c>
      <c r="B153" s="808">
        <f t="shared" si="3"/>
        <v>3.379788676540686</v>
      </c>
      <c r="C153" s="808">
        <f t="shared" si="3"/>
        <v>1.5962787213417664</v>
      </c>
      <c r="D153" s="808">
        <f t="shared" si="3"/>
        <v>1.681192383459281</v>
      </c>
      <c r="E153" s="806">
        <f t="shared" si="3"/>
        <v>7.869047416447077</v>
      </c>
      <c r="F153" s="820">
        <f t="shared" si="3"/>
        <v>5.932215801732495</v>
      </c>
    </row>
    <row r="154" spans="1:6" s="3" customFormat="1" ht="12" customHeight="1">
      <c r="A154" s="148" t="s">
        <v>313</v>
      </c>
      <c r="B154" s="814">
        <f>B97/B$109*100</f>
        <v>0.4821189909480288</v>
      </c>
      <c r="C154" s="814">
        <f t="shared" si="3"/>
        <v>0.24359010238521284</v>
      </c>
      <c r="D154" s="814">
        <f t="shared" si="3"/>
        <v>0.22943212645328243</v>
      </c>
      <c r="E154" s="812">
        <f t="shared" si="3"/>
        <v>0.6907779143474095</v>
      </c>
      <c r="F154" s="851">
        <f t="shared" si="3"/>
        <v>0.5698937786515686</v>
      </c>
    </row>
    <row r="155" spans="1:6" s="3" customFormat="1" ht="12" customHeight="1">
      <c r="A155" s="148" t="s">
        <v>0</v>
      </c>
      <c r="B155" s="811">
        <f t="shared" si="3"/>
        <v>2.32723843799326</v>
      </c>
      <c r="C155" s="811">
        <f t="shared" si="3"/>
        <v>1.0666977497972208</v>
      </c>
      <c r="D155" s="811">
        <f t="shared" si="3"/>
        <v>1.243051056373538</v>
      </c>
      <c r="E155" s="809">
        <f t="shared" si="3"/>
        <v>5.129625300325451</v>
      </c>
      <c r="F155" s="855">
        <f t="shared" si="3"/>
        <v>3.900089251223856</v>
      </c>
    </row>
    <row r="156" spans="1:6" s="3" customFormat="1" ht="12" customHeight="1">
      <c r="A156" s="155" t="s">
        <v>394</v>
      </c>
      <c r="B156" s="827">
        <f t="shared" si="3"/>
        <v>0.5704312475993979</v>
      </c>
      <c r="C156" s="827">
        <f t="shared" si="3"/>
        <v>0.2859908691593326</v>
      </c>
      <c r="D156" s="827">
        <f t="shared" si="3"/>
        <v>0.20870920063246062</v>
      </c>
      <c r="E156" s="828">
        <f t="shared" si="3"/>
        <v>2.0486442017742155</v>
      </c>
      <c r="F156" s="856">
        <f t="shared" si="3"/>
        <v>1.4622327718570698</v>
      </c>
    </row>
    <row r="157" spans="1:6" s="3" customFormat="1" ht="12" customHeight="1">
      <c r="A157" s="42" t="s">
        <v>314</v>
      </c>
      <c r="B157" s="808">
        <f aca="true" t="shared" si="4" ref="B157:F164">B100/B$109*100</f>
        <v>2.4031929108441226</v>
      </c>
      <c r="C157" s="808">
        <f t="shared" si="4"/>
        <v>1.41834014754892</v>
      </c>
      <c r="D157" s="808">
        <f t="shared" si="4"/>
        <v>1.010799304397386</v>
      </c>
      <c r="E157" s="806">
        <f t="shared" si="4"/>
        <v>7.29352516076822</v>
      </c>
      <c r="F157" s="820">
        <f t="shared" si="4"/>
        <v>5.335725594804785</v>
      </c>
    </row>
    <row r="158" spans="1:6" s="3" customFormat="1" ht="12" customHeight="1">
      <c r="A158" s="148" t="s">
        <v>362</v>
      </c>
      <c r="B158" s="821">
        <f t="shared" si="4"/>
        <v>0.39829354127085337</v>
      </c>
      <c r="C158" s="821">
        <f t="shared" si="4"/>
        <v>0.2392881110210992</v>
      </c>
      <c r="D158" s="821">
        <f t="shared" si="4"/>
        <v>0.17090144806470664</v>
      </c>
      <c r="E158" s="822">
        <f t="shared" si="4"/>
        <v>0.7776325139721436</v>
      </c>
      <c r="F158" s="852">
        <f t="shared" si="4"/>
        <v>0.6077028563285642</v>
      </c>
    </row>
    <row r="159" spans="1:6" s="3" customFormat="1" ht="12" customHeight="1">
      <c r="A159" s="148" t="s">
        <v>352</v>
      </c>
      <c r="B159" s="823">
        <f t="shared" si="4"/>
        <v>0.3902864140011034</v>
      </c>
      <c r="C159" s="823">
        <f t="shared" si="4"/>
        <v>0.17813421008287436</v>
      </c>
      <c r="D159" s="823">
        <f t="shared" si="4"/>
        <v>0.2929974558938361</v>
      </c>
      <c r="E159" s="824">
        <f t="shared" si="4"/>
        <v>1.6810398338383135</v>
      </c>
      <c r="F159" s="853">
        <f t="shared" si="4"/>
        <v>1.1872151291790538</v>
      </c>
    </row>
    <row r="160" spans="1:6" s="3" customFormat="1" ht="12" customHeight="1">
      <c r="A160" s="148" t="s">
        <v>315</v>
      </c>
      <c r="B160" s="821">
        <f t="shared" si="4"/>
        <v>0.5534288183559236</v>
      </c>
      <c r="C160" s="821">
        <f t="shared" si="4"/>
        <v>0.30405064407094345</v>
      </c>
      <c r="D160" s="821">
        <f t="shared" si="4"/>
        <v>0.23919239097010386</v>
      </c>
      <c r="E160" s="822">
        <f t="shared" si="4"/>
        <v>1.7229394687527364</v>
      </c>
      <c r="F160" s="852">
        <f t="shared" si="4"/>
        <v>1.2541100860911818</v>
      </c>
    </row>
    <row r="161" spans="1:6" s="3" customFormat="1" ht="12" customHeight="1">
      <c r="A161" s="148" t="s">
        <v>489</v>
      </c>
      <c r="B161" s="821">
        <f t="shared" si="4"/>
        <v>0.5428150115701832</v>
      </c>
      <c r="C161" s="821">
        <f t="shared" si="4"/>
        <v>0.3916753125020606</v>
      </c>
      <c r="D161" s="821">
        <f t="shared" si="4"/>
        <v>0.11363485346820013</v>
      </c>
      <c r="E161" s="822">
        <f t="shared" si="4"/>
        <v>1.2976320275388336</v>
      </c>
      <c r="F161" s="852">
        <f t="shared" si="4"/>
        <v>0.9822817110084555</v>
      </c>
    </row>
    <row r="162" spans="1:6" s="3" customFormat="1" ht="12" customHeight="1">
      <c r="A162" s="155" t="s">
        <v>361</v>
      </c>
      <c r="B162" s="825">
        <f t="shared" si="4"/>
        <v>0.518369125646059</v>
      </c>
      <c r="C162" s="825">
        <f t="shared" si="4"/>
        <v>0.3051918698719424</v>
      </c>
      <c r="D162" s="825">
        <f t="shared" si="4"/>
        <v>0.1940731560005394</v>
      </c>
      <c r="E162" s="826">
        <f t="shared" si="4"/>
        <v>1.8142813166661929</v>
      </c>
      <c r="F162" s="854">
        <f t="shared" si="4"/>
        <v>1.3044158121975296</v>
      </c>
    </row>
    <row r="163" spans="1:6" s="3" customFormat="1" ht="12" customHeight="1">
      <c r="A163" s="42" t="s">
        <v>316</v>
      </c>
      <c r="B163" s="808">
        <f t="shared" si="4"/>
        <v>0.3776170414435359</v>
      </c>
      <c r="C163" s="808">
        <f t="shared" si="4"/>
        <v>0.1979365705093731</v>
      </c>
      <c r="D163" s="808">
        <f t="shared" si="4"/>
        <v>0.10360983751761779</v>
      </c>
      <c r="E163" s="806">
        <f t="shared" si="4"/>
        <v>0.9388129641182532</v>
      </c>
      <c r="F163" s="820">
        <f t="shared" si="4"/>
        <v>0.6984577397978322</v>
      </c>
    </row>
    <row r="164" spans="1:6" s="3" customFormat="1" ht="12" customHeight="1">
      <c r="A164" s="149" t="s">
        <v>401</v>
      </c>
      <c r="B164" s="814">
        <f t="shared" si="4"/>
        <v>0.18224173966654045</v>
      </c>
      <c r="C164" s="814">
        <f t="shared" si="4"/>
        <v>0.08414044748799</v>
      </c>
      <c r="D164" s="814">
        <f t="shared" si="4"/>
        <v>0.0598938332327524</v>
      </c>
      <c r="E164" s="812">
        <f t="shared" si="4"/>
        <v>0.363166653493516</v>
      </c>
      <c r="F164" s="851">
        <f t="shared" si="4"/>
        <v>0.2783834788698396</v>
      </c>
    </row>
    <row r="165" spans="1:6" s="3" customFormat="1" ht="12" customHeight="1">
      <c r="A165" s="149" t="s">
        <v>402</v>
      </c>
      <c r="B165" s="814">
        <f aca="true" t="shared" si="5" ref="B165:F166">B108/B$109*100</f>
        <v>0.19537530177699552</v>
      </c>
      <c r="C165" s="814">
        <f t="shared" si="5"/>
        <v>0.11379612302138312</v>
      </c>
      <c r="D165" s="814">
        <f t="shared" si="5"/>
        <v>0.04371600428486538</v>
      </c>
      <c r="E165" s="812">
        <f t="shared" si="5"/>
        <v>0.5756463106247374</v>
      </c>
      <c r="F165" s="851">
        <f t="shared" si="5"/>
        <v>0.42007426092799266</v>
      </c>
    </row>
    <row r="166" spans="1:6" ht="12" customHeight="1">
      <c r="A166" s="480" t="s">
        <v>8</v>
      </c>
      <c r="B166" s="802">
        <f t="shared" si="5"/>
        <v>100</v>
      </c>
      <c r="C166" s="802">
        <f t="shared" si="5"/>
        <v>100</v>
      </c>
      <c r="D166" s="802">
        <f t="shared" si="5"/>
        <v>100</v>
      </c>
      <c r="E166" s="799">
        <f t="shared" si="5"/>
        <v>100</v>
      </c>
      <c r="F166" s="818">
        <f t="shared" si="5"/>
        <v>100</v>
      </c>
    </row>
    <row r="167" ht="12.75">
      <c r="A167" s="35" t="s">
        <v>403</v>
      </c>
    </row>
  </sheetData>
  <sheetProtection/>
  <hyperlinks>
    <hyperlink ref="F1" location="Sommaire!A1" display="Sommaire"/>
    <hyperlink ref="F57" location="Sommaire!A1" display="Sommaire"/>
    <hyperlink ref="F113" location="Sommaire!A1" display="Sommaire"/>
  </hyperlinks>
  <printOptions/>
  <pageMargins left="0.7874015748031497" right="0.7874015748031497" top="0.984251968503937" bottom="0.984251968503937" header="0.5118110236220472" footer="0.5118110236220472"/>
  <pageSetup fitToHeight="0" fitToWidth="1" horizontalDpi="600" verticalDpi="600" orientation="portrait" paperSize="9" r:id="rId1"/>
  <headerFooter alignWithMargins="0">
    <oddFooter>&amp;C&amp;F
&amp;A&amp;R&amp;D</oddFooter>
  </headerFooter>
  <rowBreaks count="2" manualBreakCount="2">
    <brk id="54" max="255" man="1"/>
    <brk id="110" max="255" man="1"/>
  </rowBreaks>
</worksheet>
</file>

<file path=xl/worksheets/sheet27.xml><?xml version="1.0" encoding="utf-8"?>
<worksheet xmlns="http://schemas.openxmlformats.org/spreadsheetml/2006/main" xmlns:r="http://schemas.openxmlformats.org/officeDocument/2006/relationships">
  <sheetPr>
    <pageSetUpPr fitToPage="1"/>
  </sheetPr>
  <dimension ref="A1:W171"/>
  <sheetViews>
    <sheetView showGridLines="0" workbookViewId="0" topLeftCell="A1">
      <selection activeCell="I91" sqref="I91"/>
    </sheetView>
  </sheetViews>
  <sheetFormatPr defaultColWidth="11.421875" defaultRowHeight="12.75"/>
  <cols>
    <col min="1" max="1" width="28.28125" style="8" customWidth="1"/>
    <col min="2" max="3" width="11.57421875" style="76" customWidth="1"/>
    <col min="4" max="4" width="13.140625" style="76" customWidth="1"/>
    <col min="5" max="6" width="11.57421875" style="76" customWidth="1"/>
    <col min="7" max="7" width="14.140625" style="76" customWidth="1"/>
    <col min="8" max="8" width="14.28125" style="76" customWidth="1"/>
    <col min="9" max="9" width="13.140625" style="8" customWidth="1"/>
    <col min="10" max="11" width="11.57421875" style="8" customWidth="1"/>
    <col min="12" max="12" width="15.57421875" style="8" bestFit="1" customWidth="1"/>
    <col min="13" max="15" width="16.57421875" style="8" bestFit="1" customWidth="1"/>
    <col min="16" max="16" width="15.57421875" style="8" bestFit="1" customWidth="1"/>
    <col min="17" max="19" width="16.57421875" style="8" bestFit="1" customWidth="1"/>
    <col min="20" max="16384" width="11.57421875" style="8" customWidth="1"/>
  </cols>
  <sheetData>
    <row r="1" spans="1:23" s="326" customFormat="1" ht="16.5" customHeight="1">
      <c r="A1" s="237" t="s">
        <v>482</v>
      </c>
      <c r="B1" s="327"/>
      <c r="C1" s="327"/>
      <c r="D1" s="327"/>
      <c r="E1" s="327"/>
      <c r="F1" s="327"/>
      <c r="G1" s="327"/>
      <c r="H1" s="327"/>
      <c r="I1" s="322" t="s">
        <v>363</v>
      </c>
      <c r="L1" s="650"/>
      <c r="M1" s="650"/>
      <c r="N1" s="650"/>
      <c r="O1" s="650"/>
      <c r="P1" s="650"/>
      <c r="Q1" s="654"/>
      <c r="R1" s="654"/>
      <c r="S1" s="654"/>
      <c r="T1" s="650"/>
      <c r="U1" s="650"/>
      <c r="V1" s="650"/>
      <c r="W1" s="650"/>
    </row>
    <row r="2" spans="1:8" s="321" customFormat="1" ht="7.5" customHeight="1">
      <c r="A2" s="328"/>
      <c r="B2" s="329"/>
      <c r="C2" s="329"/>
      <c r="D2" s="329"/>
      <c r="E2" s="329"/>
      <c r="F2" s="329"/>
      <c r="G2" s="329"/>
      <c r="H2" s="329"/>
    </row>
    <row r="3" spans="1:23" ht="15" customHeight="1">
      <c r="A3" s="39"/>
      <c r="B3" s="73" t="s">
        <v>389</v>
      </c>
      <c r="C3" s="73" t="s">
        <v>274</v>
      </c>
      <c r="D3" s="73" t="s">
        <v>275</v>
      </c>
      <c r="E3" s="73" t="s">
        <v>390</v>
      </c>
      <c r="F3" s="73" t="s">
        <v>391</v>
      </c>
      <c r="G3" s="73" t="s">
        <v>1</v>
      </c>
      <c r="H3" s="389" t="s">
        <v>392</v>
      </c>
      <c r="I3" s="73" t="s">
        <v>8</v>
      </c>
      <c r="K3" s="688"/>
      <c r="L3" s="614"/>
      <c r="M3" s="614"/>
      <c r="N3" s="614"/>
      <c r="O3" s="614"/>
      <c r="P3" s="614"/>
      <c r="Q3" s="614"/>
      <c r="R3" s="614"/>
      <c r="S3" s="614"/>
      <c r="T3" s="650"/>
      <c r="U3" s="650"/>
      <c r="V3" s="650"/>
      <c r="W3" s="650"/>
    </row>
    <row r="4" spans="1:23" ht="18" customHeight="1">
      <c r="A4" s="481" t="s">
        <v>272</v>
      </c>
      <c r="B4" s="60">
        <v>6356056.703649886</v>
      </c>
      <c r="C4" s="60">
        <v>17686788.356100548</v>
      </c>
      <c r="D4" s="60">
        <v>25805748.920643114</v>
      </c>
      <c r="E4" s="60">
        <v>10452346.078245979</v>
      </c>
      <c r="F4" s="60">
        <v>1158644.141573597</v>
      </c>
      <c r="G4" s="60">
        <v>61459584.20021313</v>
      </c>
      <c r="H4" s="455">
        <v>14527725.574035306</v>
      </c>
      <c r="I4" s="60">
        <v>75987309.77424844</v>
      </c>
      <c r="K4" s="688"/>
      <c r="L4" s="614"/>
      <c r="M4" s="614"/>
      <c r="N4" s="614"/>
      <c r="O4" s="614"/>
      <c r="P4" s="614"/>
      <c r="Q4" s="614"/>
      <c r="R4" s="614"/>
      <c r="S4" s="614"/>
      <c r="T4" s="655"/>
      <c r="U4" s="655"/>
      <c r="V4" s="655"/>
      <c r="W4" s="655"/>
    </row>
    <row r="5" spans="1:23" ht="18" customHeight="1">
      <c r="A5" s="483" t="s">
        <v>404</v>
      </c>
      <c r="B5" s="62">
        <v>1167408.9213922168</v>
      </c>
      <c r="C5" s="62">
        <v>4420732.68343685</v>
      </c>
      <c r="D5" s="62">
        <v>13051327.64821619</v>
      </c>
      <c r="E5" s="62">
        <v>8866328.599730799</v>
      </c>
      <c r="F5" s="62">
        <v>1527722.7364199413</v>
      </c>
      <c r="G5" s="62">
        <v>29033520.589196</v>
      </c>
      <c r="H5" s="484">
        <v>4314146.897929045</v>
      </c>
      <c r="I5" s="62">
        <v>33347667.487125043</v>
      </c>
      <c r="K5" s="652"/>
      <c r="L5" s="614"/>
      <c r="M5" s="614"/>
      <c r="N5" s="614"/>
      <c r="O5" s="614"/>
      <c r="P5" s="614"/>
      <c r="Q5" s="614"/>
      <c r="R5" s="614"/>
      <c r="S5" s="614"/>
      <c r="T5" s="651"/>
      <c r="U5" s="651"/>
      <c r="V5" s="651"/>
      <c r="W5" s="651"/>
    </row>
    <row r="6" spans="1:23" ht="12" customHeight="1">
      <c r="A6" s="42" t="s">
        <v>289</v>
      </c>
      <c r="B6" s="51">
        <v>956581.2179612401</v>
      </c>
      <c r="C6" s="43">
        <v>3660476.7629521103</v>
      </c>
      <c r="D6" s="43">
        <v>9307988.478628704</v>
      </c>
      <c r="E6" s="43">
        <v>5170286.71852642</v>
      </c>
      <c r="F6" s="43">
        <v>865478.7329686941</v>
      </c>
      <c r="G6" s="43">
        <v>19960811.91103717</v>
      </c>
      <c r="H6" s="43">
        <v>3199474.310612959</v>
      </c>
      <c r="I6" s="51">
        <v>23160286.221650127</v>
      </c>
      <c r="K6" s="653"/>
      <c r="L6" s="614"/>
      <c r="M6" s="614"/>
      <c r="N6" s="614"/>
      <c r="O6" s="614"/>
      <c r="P6" s="614"/>
      <c r="Q6" s="614"/>
      <c r="R6" s="614"/>
      <c r="S6" s="614"/>
      <c r="T6" s="651"/>
      <c r="U6" s="651"/>
      <c r="V6" s="651"/>
      <c r="W6" s="651"/>
    </row>
    <row r="7" spans="1:23" s="3" customFormat="1" ht="12" customHeight="1">
      <c r="A7" s="148" t="s">
        <v>290</v>
      </c>
      <c r="B7" s="64">
        <v>117509.31189925538</v>
      </c>
      <c r="C7" s="66">
        <v>510136.6021707024</v>
      </c>
      <c r="D7" s="66">
        <v>1324006.6589467763</v>
      </c>
      <c r="E7" s="66">
        <v>664568.2034437747</v>
      </c>
      <c r="F7" s="66">
        <v>86704.13243631533</v>
      </c>
      <c r="G7" s="66">
        <v>2702924.9088968243</v>
      </c>
      <c r="H7" s="66">
        <v>500452.69029827905</v>
      </c>
      <c r="I7" s="64">
        <v>3203377.599195103</v>
      </c>
      <c r="K7" s="653"/>
      <c r="L7" s="614"/>
      <c r="M7" s="614"/>
      <c r="N7" s="614"/>
      <c r="O7" s="614"/>
      <c r="P7" s="614"/>
      <c r="Q7" s="614"/>
      <c r="R7" s="614"/>
      <c r="S7" s="614"/>
      <c r="T7" s="651"/>
      <c r="U7" s="651"/>
      <c r="V7" s="651"/>
      <c r="W7" s="651"/>
    </row>
    <row r="8" spans="1:23" s="3" customFormat="1" ht="12" customHeight="1">
      <c r="A8" s="299" t="s">
        <v>292</v>
      </c>
      <c r="B8" s="64">
        <v>6066.822208020027</v>
      </c>
      <c r="C8" s="66">
        <v>28056.861950289534</v>
      </c>
      <c r="D8" s="66">
        <v>88990.01702507517</v>
      </c>
      <c r="E8" s="66">
        <v>47914.34083584733</v>
      </c>
      <c r="F8" s="66">
        <v>8160.955607573852</v>
      </c>
      <c r="G8" s="66">
        <v>179188.9976268059</v>
      </c>
      <c r="H8" s="66">
        <v>29068.307560521032</v>
      </c>
      <c r="I8" s="64">
        <v>208257.3051873269</v>
      </c>
      <c r="K8" s="653"/>
      <c r="L8" s="614"/>
      <c r="M8" s="614"/>
      <c r="N8" s="614"/>
      <c r="O8" s="614"/>
      <c r="P8" s="614"/>
      <c r="Q8" s="614"/>
      <c r="R8" s="614"/>
      <c r="S8" s="614"/>
      <c r="T8" s="651"/>
      <c r="U8" s="651"/>
      <c r="V8" s="651"/>
      <c r="W8" s="651"/>
    </row>
    <row r="9" spans="1:23" s="3" customFormat="1" ht="12" customHeight="1">
      <c r="A9" s="299" t="s">
        <v>293</v>
      </c>
      <c r="B9" s="64">
        <v>129230.50770319463</v>
      </c>
      <c r="C9" s="66">
        <v>524316.7813744695</v>
      </c>
      <c r="D9" s="66">
        <v>1166188.753135478</v>
      </c>
      <c r="E9" s="66">
        <v>522116.1876211742</v>
      </c>
      <c r="F9" s="66">
        <v>83979.91848133224</v>
      </c>
      <c r="G9" s="66">
        <v>2425832.1483156485</v>
      </c>
      <c r="H9" s="66">
        <v>429595.54050802236</v>
      </c>
      <c r="I9" s="64">
        <v>2855427.688823671</v>
      </c>
      <c r="K9" s="653"/>
      <c r="L9" s="614"/>
      <c r="M9" s="614"/>
      <c r="N9" s="614"/>
      <c r="O9" s="614"/>
      <c r="P9" s="614"/>
      <c r="Q9" s="614"/>
      <c r="R9" s="614"/>
      <c r="S9" s="614"/>
      <c r="T9" s="651"/>
      <c r="U9" s="651"/>
      <c r="V9" s="651"/>
      <c r="W9" s="651"/>
    </row>
    <row r="10" spans="1:23" s="3" customFormat="1" ht="12" customHeight="1">
      <c r="A10" s="299" t="s">
        <v>353</v>
      </c>
      <c r="B10" s="64">
        <v>2961.1358788484667</v>
      </c>
      <c r="C10" s="66">
        <v>6654.738020337183</v>
      </c>
      <c r="D10" s="66">
        <v>10011.604753364434</v>
      </c>
      <c r="E10" s="66">
        <v>5893.362117661707</v>
      </c>
      <c r="F10" s="66">
        <v>1541.3298184219475</v>
      </c>
      <c r="G10" s="66">
        <v>27062.170588633737</v>
      </c>
      <c r="H10" s="66">
        <v>6307.697498918479</v>
      </c>
      <c r="I10" s="64">
        <v>33369.86808755221</v>
      </c>
      <c r="K10" s="653"/>
      <c r="L10" s="614"/>
      <c r="M10" s="614"/>
      <c r="N10" s="614"/>
      <c r="O10" s="614"/>
      <c r="P10" s="614"/>
      <c r="Q10" s="614"/>
      <c r="R10" s="614"/>
      <c r="S10" s="614"/>
      <c r="T10" s="651"/>
      <c r="U10" s="651"/>
      <c r="V10" s="651"/>
      <c r="W10" s="651"/>
    </row>
    <row r="11" spans="1:23" s="3" customFormat="1" ht="12" customHeight="1">
      <c r="A11" s="299" t="s">
        <v>354</v>
      </c>
      <c r="B11" s="64">
        <v>297.917217235655</v>
      </c>
      <c r="C11" s="66">
        <v>1240.5953362378955</v>
      </c>
      <c r="D11" s="66">
        <v>3987.282763337243</v>
      </c>
      <c r="E11" s="66">
        <v>3292.2026742321013</v>
      </c>
      <c r="F11" s="66">
        <v>731.0730594531731</v>
      </c>
      <c r="G11" s="66">
        <v>9549.071050496068</v>
      </c>
      <c r="H11" s="66">
        <v>1123.3028952544976</v>
      </c>
      <c r="I11" s="64">
        <v>10672.373945750565</v>
      </c>
      <c r="K11" s="653"/>
      <c r="L11" s="614"/>
      <c r="M11" s="614"/>
      <c r="N11" s="614"/>
      <c r="O11" s="614"/>
      <c r="P11" s="614"/>
      <c r="Q11" s="614"/>
      <c r="R11" s="614"/>
      <c r="S11" s="614"/>
      <c r="T11" s="651"/>
      <c r="U11" s="651"/>
      <c r="V11" s="651"/>
      <c r="W11" s="651"/>
    </row>
    <row r="12" spans="1:23" s="3" customFormat="1" ht="12" customHeight="1">
      <c r="A12" s="299" t="s">
        <v>355</v>
      </c>
      <c r="B12" s="64">
        <v>1258.6754672964341</v>
      </c>
      <c r="C12" s="66">
        <v>4389.52979444959</v>
      </c>
      <c r="D12" s="66">
        <v>8242.227098027368</v>
      </c>
      <c r="E12" s="66">
        <v>3660.2030652352396</v>
      </c>
      <c r="F12" s="66">
        <v>624.0427615597803</v>
      </c>
      <c r="G12" s="66">
        <v>18174.678186568413</v>
      </c>
      <c r="H12" s="66">
        <v>3273.773423898041</v>
      </c>
      <c r="I12" s="64">
        <v>21448.451610466454</v>
      </c>
      <c r="K12" s="653"/>
      <c r="L12" s="614"/>
      <c r="M12" s="614"/>
      <c r="N12" s="614"/>
      <c r="O12" s="614"/>
      <c r="P12" s="614"/>
      <c r="Q12" s="614"/>
      <c r="R12" s="614"/>
      <c r="S12" s="614"/>
      <c r="T12" s="651"/>
      <c r="U12" s="651"/>
      <c r="V12" s="651"/>
      <c r="W12" s="651"/>
    </row>
    <row r="13" spans="1:23" s="3" customFormat="1" ht="12" customHeight="1">
      <c r="A13" s="299" t="s">
        <v>294</v>
      </c>
      <c r="B13" s="64">
        <v>7960.443341098109</v>
      </c>
      <c r="C13" s="66">
        <v>34665.65938322865</v>
      </c>
      <c r="D13" s="66">
        <v>87994.10162630171</v>
      </c>
      <c r="E13" s="66">
        <v>44860.0942818417</v>
      </c>
      <c r="F13" s="66">
        <v>8165.152954752769</v>
      </c>
      <c r="G13" s="66">
        <v>183645.45158722292</v>
      </c>
      <c r="H13" s="66">
        <v>31027.219182163637</v>
      </c>
      <c r="I13" s="64">
        <v>214672.67076938655</v>
      </c>
      <c r="K13" s="653"/>
      <c r="L13" s="614"/>
      <c r="M13" s="614"/>
      <c r="N13" s="614"/>
      <c r="O13" s="614"/>
      <c r="P13" s="614"/>
      <c r="Q13" s="614"/>
      <c r="R13" s="614"/>
      <c r="S13" s="614"/>
      <c r="T13" s="651"/>
      <c r="U13" s="651"/>
      <c r="V13" s="651"/>
      <c r="W13" s="651"/>
    </row>
    <row r="14" spans="1:23" s="3" customFormat="1" ht="12" customHeight="1">
      <c r="A14" s="299" t="s">
        <v>295</v>
      </c>
      <c r="B14" s="64">
        <v>80205.64173727772</v>
      </c>
      <c r="C14" s="66">
        <v>343145.71309617563</v>
      </c>
      <c r="D14" s="66">
        <v>760089.8760667578</v>
      </c>
      <c r="E14" s="66">
        <v>419681.50925280043</v>
      </c>
      <c r="F14" s="66">
        <v>51771.17147956046</v>
      </c>
      <c r="G14" s="66">
        <v>1654893.911632572</v>
      </c>
      <c r="H14" s="66">
        <v>220766.5328726223</v>
      </c>
      <c r="I14" s="64">
        <v>1875660.4445051942</v>
      </c>
      <c r="K14" s="653"/>
      <c r="L14" s="614"/>
      <c r="M14" s="614"/>
      <c r="N14" s="614"/>
      <c r="O14" s="614"/>
      <c r="P14" s="614"/>
      <c r="Q14" s="614"/>
      <c r="R14" s="614"/>
      <c r="S14" s="614"/>
      <c r="T14" s="651"/>
      <c r="U14" s="651"/>
      <c r="V14" s="651"/>
      <c r="W14" s="651"/>
    </row>
    <row r="15" spans="1:23" s="3" customFormat="1" ht="12" customHeight="1">
      <c r="A15" s="299" t="s">
        <v>356</v>
      </c>
      <c r="B15" s="64">
        <v>1147.9287499381546</v>
      </c>
      <c r="C15" s="66">
        <v>2675.7959965636105</v>
      </c>
      <c r="D15" s="66">
        <v>4114.055081543699</v>
      </c>
      <c r="E15" s="66">
        <v>2843.965889335339</v>
      </c>
      <c r="F15" s="66">
        <v>620.3320315754338</v>
      </c>
      <c r="G15" s="66">
        <v>11402.077748956237</v>
      </c>
      <c r="H15" s="66">
        <v>2243.989958604122</v>
      </c>
      <c r="I15" s="64">
        <v>13646.067707560358</v>
      </c>
      <c r="K15" s="653"/>
      <c r="L15" s="614"/>
      <c r="M15" s="614"/>
      <c r="N15" s="614"/>
      <c r="O15" s="614"/>
      <c r="P15" s="614"/>
      <c r="Q15" s="614"/>
      <c r="R15" s="614"/>
      <c r="S15" s="614"/>
      <c r="T15" s="651"/>
      <c r="U15" s="651"/>
      <c r="V15" s="651"/>
      <c r="W15" s="651"/>
    </row>
    <row r="16" spans="1:23" s="3" customFormat="1" ht="12" customHeight="1">
      <c r="A16" s="299" t="s">
        <v>296</v>
      </c>
      <c r="B16" s="64">
        <v>3505.9793202792807</v>
      </c>
      <c r="C16" s="66">
        <v>16102.443873959555</v>
      </c>
      <c r="D16" s="66">
        <v>47609.13586253569</v>
      </c>
      <c r="E16" s="66">
        <v>29216.19237507166</v>
      </c>
      <c r="F16" s="66">
        <v>4473.972558482403</v>
      </c>
      <c r="G16" s="66">
        <v>100907.72399032858</v>
      </c>
      <c r="H16" s="66">
        <v>16342.696779738775</v>
      </c>
      <c r="I16" s="64">
        <v>117250.42077006736</v>
      </c>
      <c r="K16" s="653"/>
      <c r="L16" s="614"/>
      <c r="M16" s="614"/>
      <c r="N16" s="614"/>
      <c r="O16" s="614"/>
      <c r="P16" s="614"/>
      <c r="Q16" s="614"/>
      <c r="R16" s="614"/>
      <c r="S16" s="614"/>
      <c r="T16" s="651"/>
      <c r="U16" s="651"/>
      <c r="V16" s="651"/>
      <c r="W16" s="651"/>
    </row>
    <row r="17" spans="1:23" s="3" customFormat="1" ht="12" customHeight="1">
      <c r="A17" s="299" t="s">
        <v>297</v>
      </c>
      <c r="B17" s="64">
        <v>2257.5853657199514</v>
      </c>
      <c r="C17" s="66">
        <v>8973.760797398083</v>
      </c>
      <c r="D17" s="66">
        <v>36015.48308207008</v>
      </c>
      <c r="E17" s="66">
        <v>30849.717893790552</v>
      </c>
      <c r="F17" s="66">
        <v>5043.843569547091</v>
      </c>
      <c r="G17" s="66">
        <v>83140.39070852575</v>
      </c>
      <c r="H17" s="66">
        <v>10391.777003258934</v>
      </c>
      <c r="I17" s="64">
        <v>93532.16771178468</v>
      </c>
      <c r="K17" s="653"/>
      <c r="L17" s="614"/>
      <c r="M17" s="614"/>
      <c r="N17" s="614"/>
      <c r="O17" s="614"/>
      <c r="P17" s="614"/>
      <c r="Q17" s="614"/>
      <c r="R17" s="614"/>
      <c r="S17" s="614"/>
      <c r="T17" s="651"/>
      <c r="U17" s="651"/>
      <c r="V17" s="651"/>
      <c r="W17" s="651"/>
    </row>
    <row r="18" spans="1:23" s="3" customFormat="1" ht="12" customHeight="1">
      <c r="A18" s="299" t="s">
        <v>298</v>
      </c>
      <c r="B18" s="64">
        <v>9232.928517658946</v>
      </c>
      <c r="C18" s="66">
        <v>13416.2699905462</v>
      </c>
      <c r="D18" s="66">
        <v>20431.034997064235</v>
      </c>
      <c r="E18" s="66">
        <v>11043.969316306588</v>
      </c>
      <c r="F18" s="66">
        <v>1653.8120696655521</v>
      </c>
      <c r="G18" s="66">
        <v>55778.014891241524</v>
      </c>
      <c r="H18" s="66">
        <v>11391.59677891616</v>
      </c>
      <c r="I18" s="64">
        <v>67169.61167015768</v>
      </c>
      <c r="K18" s="653"/>
      <c r="L18" s="614"/>
      <c r="M18" s="614"/>
      <c r="N18" s="614"/>
      <c r="O18" s="614"/>
      <c r="P18" s="614"/>
      <c r="Q18" s="614"/>
      <c r="R18" s="614"/>
      <c r="S18" s="614"/>
      <c r="T18" s="651"/>
      <c r="U18" s="651"/>
      <c r="V18" s="651"/>
      <c r="W18" s="651"/>
    </row>
    <row r="19" spans="1:23" s="3" customFormat="1" ht="12" customHeight="1">
      <c r="A19" s="299" t="s">
        <v>299</v>
      </c>
      <c r="B19" s="64">
        <v>5507.686461128716</v>
      </c>
      <c r="C19" s="66">
        <v>26174.903411905794</v>
      </c>
      <c r="D19" s="66">
        <v>83159.09763428448</v>
      </c>
      <c r="E19" s="66">
        <v>55005.63646878882</v>
      </c>
      <c r="F19" s="66">
        <v>8610.427924327021</v>
      </c>
      <c r="G19" s="66">
        <v>178457.75190043484</v>
      </c>
      <c r="H19" s="66">
        <v>19380.87280834719</v>
      </c>
      <c r="I19" s="64">
        <v>197838.62470878204</v>
      </c>
      <c r="K19" s="653"/>
      <c r="L19" s="614"/>
      <c r="M19" s="614"/>
      <c r="N19" s="614"/>
      <c r="O19" s="614"/>
      <c r="P19" s="614"/>
      <c r="Q19" s="614"/>
      <c r="R19" s="614"/>
      <c r="S19" s="614"/>
      <c r="T19" s="651"/>
      <c r="U19" s="651"/>
      <c r="V19" s="651"/>
      <c r="W19" s="651"/>
    </row>
    <row r="20" spans="1:23" s="3" customFormat="1" ht="12" customHeight="1">
      <c r="A20" s="299" t="s">
        <v>300</v>
      </c>
      <c r="B20" s="64">
        <v>526.0063130978489</v>
      </c>
      <c r="C20" s="66">
        <v>1829.0197493018636</v>
      </c>
      <c r="D20" s="66">
        <v>6405.34105447147</v>
      </c>
      <c r="E20" s="66">
        <v>5285.944517134568</v>
      </c>
      <c r="F20" s="66">
        <v>564.1435678902443</v>
      </c>
      <c r="G20" s="66">
        <v>14610.455201895993</v>
      </c>
      <c r="H20" s="66">
        <v>2032.9030121327885</v>
      </c>
      <c r="I20" s="64">
        <v>16643.35821402878</v>
      </c>
      <c r="K20" s="653"/>
      <c r="L20" s="614"/>
      <c r="M20" s="614"/>
      <c r="N20" s="614"/>
      <c r="O20" s="614"/>
      <c r="P20" s="614"/>
      <c r="Q20" s="614"/>
      <c r="R20" s="614"/>
      <c r="S20" s="614"/>
      <c r="T20" s="651"/>
      <c r="U20" s="651"/>
      <c r="V20" s="651"/>
      <c r="W20" s="651"/>
    </row>
    <row r="21" spans="1:23" s="3" customFormat="1" ht="12" customHeight="1">
      <c r="A21" s="299" t="s">
        <v>301</v>
      </c>
      <c r="B21" s="64">
        <v>80846.97563260436</v>
      </c>
      <c r="C21" s="66">
        <v>383434.64858527103</v>
      </c>
      <c r="D21" s="66">
        <v>978033.8676570613</v>
      </c>
      <c r="E21" s="66">
        <v>508426.3281467659</v>
      </c>
      <c r="F21" s="66">
        <v>70256.72510837813</v>
      </c>
      <c r="G21" s="66">
        <v>2020998.5451300808</v>
      </c>
      <c r="H21" s="66">
        <v>325026.439748968</v>
      </c>
      <c r="I21" s="64">
        <v>2346024.984879049</v>
      </c>
      <c r="K21" s="653"/>
      <c r="L21" s="614"/>
      <c r="M21" s="614"/>
      <c r="N21" s="614"/>
      <c r="O21" s="614"/>
      <c r="P21" s="614"/>
      <c r="Q21" s="614"/>
      <c r="R21" s="614"/>
      <c r="S21" s="614"/>
      <c r="T21" s="651"/>
      <c r="U21" s="651"/>
      <c r="V21" s="651"/>
      <c r="W21" s="651"/>
    </row>
    <row r="22" spans="1:23" s="3" customFormat="1" ht="12" customHeight="1">
      <c r="A22" s="299" t="s">
        <v>357</v>
      </c>
      <c r="B22" s="64">
        <v>633.6698395994908</v>
      </c>
      <c r="C22" s="66">
        <v>2119.4325497094605</v>
      </c>
      <c r="D22" s="66">
        <v>4050.6787519116224</v>
      </c>
      <c r="E22" s="66">
        <v>2685.1417317874475</v>
      </c>
      <c r="F22" s="66">
        <v>889.0204279802518</v>
      </c>
      <c r="G22" s="66">
        <v>10377.943300988272</v>
      </c>
      <c r="H22" s="66">
        <v>1814.4627525752785</v>
      </c>
      <c r="I22" s="64">
        <v>12192.40605356355</v>
      </c>
      <c r="K22" s="653"/>
      <c r="L22" s="614"/>
      <c r="M22" s="614"/>
      <c r="N22" s="614"/>
      <c r="O22" s="614"/>
      <c r="P22" s="614"/>
      <c r="Q22" s="614"/>
      <c r="R22" s="614"/>
      <c r="S22" s="614"/>
      <c r="T22" s="651"/>
      <c r="U22" s="651"/>
      <c r="V22" s="651"/>
      <c r="W22" s="651"/>
    </row>
    <row r="23" spans="1:23" s="3" customFormat="1" ht="12" customHeight="1">
      <c r="A23" s="300" t="s">
        <v>381</v>
      </c>
      <c r="B23" s="64">
        <v>4609.6647080262865</v>
      </c>
      <c r="C23" s="66">
        <v>7141.346788406969</v>
      </c>
      <c r="D23" s="66">
        <v>6505.409717457455</v>
      </c>
      <c r="E23" s="66">
        <v>3743.254973941279</v>
      </c>
      <c r="F23" s="66">
        <v>710.2163470084051</v>
      </c>
      <c r="G23" s="66">
        <v>22709.892534840394</v>
      </c>
      <c r="H23" s="66">
        <v>6967.765447568769</v>
      </c>
      <c r="I23" s="64">
        <v>29677.65798240916</v>
      </c>
      <c r="K23" s="653"/>
      <c r="L23" s="614"/>
      <c r="M23" s="614"/>
      <c r="N23" s="614"/>
      <c r="O23" s="614"/>
      <c r="P23" s="614"/>
      <c r="Q23" s="614"/>
      <c r="R23" s="614"/>
      <c r="S23" s="614"/>
      <c r="T23" s="651"/>
      <c r="U23" s="651"/>
      <c r="V23" s="651"/>
      <c r="W23" s="651"/>
    </row>
    <row r="24" spans="1:23" s="3" customFormat="1" ht="12" customHeight="1">
      <c r="A24" s="299" t="s">
        <v>302</v>
      </c>
      <c r="B24" s="64">
        <v>4964.898322119915</v>
      </c>
      <c r="C24" s="66">
        <v>18394.774450918878</v>
      </c>
      <c r="D24" s="66">
        <v>70414.5629175646</v>
      </c>
      <c r="E24" s="68">
        <v>42207.64948249343</v>
      </c>
      <c r="F24" s="68">
        <v>9401.75446523723</v>
      </c>
      <c r="G24" s="68">
        <v>145383.63963833405</v>
      </c>
      <c r="H24" s="68">
        <v>20036.70122626047</v>
      </c>
      <c r="I24" s="67">
        <v>165420.3408645945</v>
      </c>
      <c r="K24" s="653"/>
      <c r="L24" s="614"/>
      <c r="M24" s="614"/>
      <c r="N24" s="614"/>
      <c r="O24" s="614"/>
      <c r="P24" s="614"/>
      <c r="Q24" s="614"/>
      <c r="R24" s="614"/>
      <c r="S24" s="614"/>
      <c r="T24" s="651"/>
      <c r="U24" s="651"/>
      <c r="V24" s="651"/>
      <c r="W24" s="651"/>
    </row>
    <row r="25" spans="1:23" s="3" customFormat="1" ht="12" customHeight="1">
      <c r="A25" s="299" t="s">
        <v>358</v>
      </c>
      <c r="B25" s="64">
        <v>458.9826916522614</v>
      </c>
      <c r="C25" s="66">
        <v>1789.4770508332867</v>
      </c>
      <c r="D25" s="66">
        <v>7147.649598622935</v>
      </c>
      <c r="E25" s="66">
        <v>2771.7848643121843</v>
      </c>
      <c r="F25" s="66">
        <v>429.1119759467375</v>
      </c>
      <c r="G25" s="66">
        <v>12597.006181367406</v>
      </c>
      <c r="H25" s="66">
        <v>1755.402439148192</v>
      </c>
      <c r="I25" s="64">
        <v>14352.408620515598</v>
      </c>
      <c r="K25" s="653"/>
      <c r="L25" s="614"/>
      <c r="M25" s="614"/>
      <c r="N25" s="614"/>
      <c r="O25" s="614"/>
      <c r="P25" s="614"/>
      <c r="Q25" s="614"/>
      <c r="R25" s="614"/>
      <c r="S25" s="614"/>
      <c r="T25" s="651"/>
      <c r="U25" s="651"/>
      <c r="V25" s="651"/>
      <c r="W25" s="651"/>
    </row>
    <row r="26" spans="1:23" s="3" customFormat="1" ht="12" customHeight="1">
      <c r="A26" s="299" t="s">
        <v>303</v>
      </c>
      <c r="B26" s="64">
        <v>4012.5944956341236</v>
      </c>
      <c r="C26" s="66">
        <v>20722.440786044812</v>
      </c>
      <c r="D26" s="66">
        <v>85357.83452317795</v>
      </c>
      <c r="E26" s="66">
        <v>61771.00973813537</v>
      </c>
      <c r="F26" s="66">
        <v>12599.302948120818</v>
      </c>
      <c r="G26" s="66">
        <v>184463.18249111308</v>
      </c>
      <c r="H26" s="66">
        <v>23169.217668664864</v>
      </c>
      <c r="I26" s="64">
        <v>207632.40015977796</v>
      </c>
      <c r="K26" s="653"/>
      <c r="L26" s="614"/>
      <c r="M26" s="614"/>
      <c r="N26" s="614"/>
      <c r="O26" s="614"/>
      <c r="P26" s="614"/>
      <c r="Q26" s="614"/>
      <c r="R26" s="614"/>
      <c r="S26" s="614"/>
      <c r="T26" s="651"/>
      <c r="U26" s="651"/>
      <c r="V26" s="651"/>
      <c r="W26" s="651"/>
    </row>
    <row r="27" spans="1:23" s="3" customFormat="1" ht="12" customHeight="1">
      <c r="A27" s="299" t="s">
        <v>304</v>
      </c>
      <c r="B27" s="64">
        <v>87210.40249241295</v>
      </c>
      <c r="C27" s="66">
        <v>320079.1758358553</v>
      </c>
      <c r="D27" s="66">
        <v>646450.5784605664</v>
      </c>
      <c r="E27" s="66">
        <v>323116.4116354868</v>
      </c>
      <c r="F27" s="66">
        <v>34006.708776702064</v>
      </c>
      <c r="G27" s="66">
        <v>1410863.2772010237</v>
      </c>
      <c r="H27" s="66">
        <v>266497.8261648755</v>
      </c>
      <c r="I27" s="64">
        <v>1677361.103365899</v>
      </c>
      <c r="K27" s="653"/>
      <c r="L27" s="614"/>
      <c r="M27" s="614"/>
      <c r="N27" s="614"/>
      <c r="O27" s="614"/>
      <c r="P27" s="614"/>
      <c r="Q27" s="614"/>
      <c r="R27" s="614"/>
      <c r="S27" s="614"/>
      <c r="T27" s="651"/>
      <c r="U27" s="651"/>
      <c r="V27" s="651"/>
      <c r="W27" s="651"/>
    </row>
    <row r="28" spans="1:23" s="3" customFormat="1" ht="12" customHeight="1">
      <c r="A28" s="299" t="s">
        <v>305</v>
      </c>
      <c r="B28" s="64">
        <v>32599.76530232861</v>
      </c>
      <c r="C28" s="66">
        <v>67745.93201671763</v>
      </c>
      <c r="D28" s="66">
        <v>72447.35795510304</v>
      </c>
      <c r="E28" s="66">
        <v>32579.683902377496</v>
      </c>
      <c r="F28" s="66">
        <v>4299.161244461362</v>
      </c>
      <c r="G28" s="66">
        <v>209671.90042098815</v>
      </c>
      <c r="H28" s="66">
        <v>67361.78177134453</v>
      </c>
      <c r="I28" s="64">
        <v>277033.6821923327</v>
      </c>
      <c r="K28" s="653"/>
      <c r="L28" s="614"/>
      <c r="M28" s="614"/>
      <c r="N28" s="614"/>
      <c r="O28" s="614"/>
      <c r="P28" s="614"/>
      <c r="Q28" s="614"/>
      <c r="R28" s="614"/>
      <c r="S28" s="614"/>
      <c r="T28" s="651"/>
      <c r="U28" s="651"/>
      <c r="V28" s="651"/>
      <c r="W28" s="651"/>
    </row>
    <row r="29" spans="1:23" s="3" customFormat="1" ht="12" customHeight="1">
      <c r="A29" s="299" t="s">
        <v>306</v>
      </c>
      <c r="B29" s="64">
        <v>23053.178416563605</v>
      </c>
      <c r="C29" s="66">
        <v>66542.72013162247</v>
      </c>
      <c r="D29" s="66">
        <v>90429.37617681592</v>
      </c>
      <c r="E29" s="66">
        <v>64631.80889471003</v>
      </c>
      <c r="F29" s="66">
        <v>7242.576180300214</v>
      </c>
      <c r="G29" s="66">
        <v>251899.65980001225</v>
      </c>
      <c r="H29" s="66">
        <v>51596.73188927424</v>
      </c>
      <c r="I29" s="64">
        <v>303496.3916892865</v>
      </c>
      <c r="K29" s="653"/>
      <c r="L29" s="614"/>
      <c r="M29" s="614"/>
      <c r="N29" s="614"/>
      <c r="O29" s="614"/>
      <c r="P29" s="614"/>
      <c r="Q29" s="614"/>
      <c r="R29" s="614"/>
      <c r="S29" s="614"/>
      <c r="T29" s="651"/>
      <c r="U29" s="651"/>
      <c r="V29" s="651"/>
      <c r="W29" s="651"/>
    </row>
    <row r="30" spans="1:23" s="3" customFormat="1" ht="12" customHeight="1">
      <c r="A30" s="148" t="s">
        <v>395</v>
      </c>
      <c r="B30" s="64">
        <v>15629.910894797242</v>
      </c>
      <c r="C30" s="66">
        <v>31227.577194226476</v>
      </c>
      <c r="D30" s="66">
        <v>32196.50157820805</v>
      </c>
      <c r="E30" s="66">
        <v>16849.583317281962</v>
      </c>
      <c r="F30" s="66">
        <v>2884.457662205468</v>
      </c>
      <c r="G30" s="66">
        <v>98788.03064671921</v>
      </c>
      <c r="H30" s="66">
        <v>27970.136763781862</v>
      </c>
      <c r="I30" s="64">
        <v>126758.16741050108</v>
      </c>
      <c r="K30" s="653"/>
      <c r="L30" s="614"/>
      <c r="M30" s="614"/>
      <c r="N30" s="614"/>
      <c r="O30" s="614"/>
      <c r="P30" s="614"/>
      <c r="Q30" s="614"/>
      <c r="R30" s="614"/>
      <c r="S30" s="614"/>
      <c r="T30" s="651"/>
      <c r="U30" s="651"/>
      <c r="V30" s="651"/>
      <c r="W30" s="651"/>
    </row>
    <row r="31" spans="1:23" s="3" customFormat="1" ht="12" customHeight="1">
      <c r="A31" s="300" t="s">
        <v>359</v>
      </c>
      <c r="B31" s="64">
        <v>19461.726512975463</v>
      </c>
      <c r="C31" s="66">
        <v>33140.57948330987</v>
      </c>
      <c r="D31" s="66">
        <v>40526.383104388195</v>
      </c>
      <c r="E31" s="66">
        <v>20805.815166791403</v>
      </c>
      <c r="F31" s="66">
        <v>3838.624162111175</v>
      </c>
      <c r="G31" s="66">
        <v>117773.1284295761</v>
      </c>
      <c r="H31" s="66">
        <v>31623.690847956455</v>
      </c>
      <c r="I31" s="64">
        <v>149396.81927753257</v>
      </c>
      <c r="K31" s="653"/>
      <c r="L31" s="614"/>
      <c r="M31" s="614"/>
      <c r="N31" s="614"/>
      <c r="O31" s="614"/>
      <c r="P31" s="614"/>
      <c r="Q31" s="614"/>
      <c r="R31" s="614"/>
      <c r="S31" s="614"/>
      <c r="T31" s="651"/>
      <c r="U31" s="651"/>
      <c r="V31" s="651"/>
      <c r="W31" s="651"/>
    </row>
    <row r="32" spans="1:23" s="3" customFormat="1" ht="12" customHeight="1">
      <c r="A32" s="299" t="s">
        <v>307</v>
      </c>
      <c r="B32" s="64">
        <v>205422.1504301942</v>
      </c>
      <c r="C32" s="66">
        <v>755642.0747311</v>
      </c>
      <c r="D32" s="66">
        <v>2218562.1993232565</v>
      </c>
      <c r="E32" s="68">
        <v>1366098.042354146</v>
      </c>
      <c r="F32" s="68">
        <v>235861.63819664996</v>
      </c>
      <c r="G32" s="68">
        <v>4781586.105035347</v>
      </c>
      <c r="H32" s="68">
        <v>635949.2218831173</v>
      </c>
      <c r="I32" s="67">
        <v>5417535.326918464</v>
      </c>
      <c r="K32" s="653"/>
      <c r="L32" s="614"/>
      <c r="M32" s="614"/>
      <c r="N32" s="614"/>
      <c r="O32" s="614"/>
      <c r="P32" s="614"/>
      <c r="Q32" s="614"/>
      <c r="R32" s="614"/>
      <c r="S32" s="614"/>
      <c r="T32" s="651"/>
      <c r="U32" s="651"/>
      <c r="V32" s="651"/>
      <c r="W32" s="651"/>
    </row>
    <row r="33" spans="1:23" s="3" customFormat="1" ht="12" customHeight="1">
      <c r="A33" s="299" t="s">
        <v>308</v>
      </c>
      <c r="B33" s="67">
        <v>20303.036955030188</v>
      </c>
      <c r="C33" s="68">
        <v>83569.80726908693</v>
      </c>
      <c r="D33" s="68">
        <v>342134.1242292977</v>
      </c>
      <c r="E33" s="66">
        <v>233979.58315164375</v>
      </c>
      <c r="F33" s="66">
        <v>85583.13902405258</v>
      </c>
      <c r="G33" s="66">
        <v>765569.6906291111</v>
      </c>
      <c r="H33" s="66">
        <v>99195.54051124111</v>
      </c>
      <c r="I33" s="64">
        <v>864765.2311403522</v>
      </c>
      <c r="K33" s="653"/>
      <c r="L33" s="614"/>
      <c r="M33" s="614"/>
      <c r="N33" s="614"/>
      <c r="O33" s="614"/>
      <c r="P33" s="614"/>
      <c r="Q33" s="614"/>
      <c r="R33" s="614"/>
      <c r="S33" s="614"/>
      <c r="T33" s="651"/>
      <c r="U33" s="651"/>
      <c r="V33" s="651"/>
      <c r="W33" s="651"/>
    </row>
    <row r="34" spans="1:23" s="3" customFormat="1" ht="12" customHeight="1">
      <c r="A34" s="299" t="s">
        <v>309</v>
      </c>
      <c r="B34" s="64">
        <v>3859.7811304811726</v>
      </c>
      <c r="C34" s="66">
        <v>8474.623698443726</v>
      </c>
      <c r="D34" s="66">
        <v>12405.362438906846</v>
      </c>
      <c r="E34" s="66">
        <v>5231.071288931932</v>
      </c>
      <c r="F34" s="66">
        <v>718.1593953202356</v>
      </c>
      <c r="G34" s="66">
        <v>30688.997952083915</v>
      </c>
      <c r="H34" s="66">
        <v>6916.365057214004</v>
      </c>
      <c r="I34" s="64">
        <v>37605.363009297915</v>
      </c>
      <c r="K34" s="65"/>
      <c r="L34" s="65"/>
      <c r="M34" s="65"/>
      <c r="N34" s="65"/>
      <c r="O34" s="65"/>
      <c r="P34" s="65"/>
      <c r="Q34" s="65"/>
      <c r="R34" s="65"/>
      <c r="S34" s="614"/>
      <c r="T34" s="651"/>
      <c r="U34" s="651"/>
      <c r="V34" s="651"/>
      <c r="W34" s="651"/>
    </row>
    <row r="35" spans="1:23" s="3" customFormat="1" ht="12" customHeight="1">
      <c r="A35" s="299" t="s">
        <v>360</v>
      </c>
      <c r="B35" s="64">
        <v>1620.6500016137115</v>
      </c>
      <c r="C35" s="66">
        <v>3837.904321625528</v>
      </c>
      <c r="D35" s="66">
        <v>5989.486598024395</v>
      </c>
      <c r="E35" s="66">
        <v>2696.3582894791725</v>
      </c>
      <c r="F35" s="66">
        <v>394.0691513308532</v>
      </c>
      <c r="G35" s="66">
        <v>14538.46836207366</v>
      </c>
      <c r="H35" s="66">
        <v>3852.0598728060413</v>
      </c>
      <c r="I35" s="64">
        <v>18390.5282348797</v>
      </c>
      <c r="K35" s="65"/>
      <c r="L35" s="65"/>
      <c r="M35" s="65"/>
      <c r="N35" s="65"/>
      <c r="O35" s="65"/>
      <c r="P35" s="65"/>
      <c r="Q35" s="65"/>
      <c r="R35" s="65"/>
      <c r="S35" s="614"/>
      <c r="T35" s="651"/>
      <c r="U35" s="651"/>
      <c r="V35" s="651"/>
      <c r="W35" s="651"/>
    </row>
    <row r="36" spans="1:23" s="3" customFormat="1" ht="12" customHeight="1">
      <c r="A36" s="299" t="s">
        <v>310</v>
      </c>
      <c r="B36" s="64">
        <v>7342.6141991315335</v>
      </c>
      <c r="C36" s="66">
        <v>38921.369877054174</v>
      </c>
      <c r="D36" s="66">
        <v>130609.47078563232</v>
      </c>
      <c r="E36" s="68">
        <v>77521.2484628126</v>
      </c>
      <c r="F36" s="68">
        <v>13131.472839577122</v>
      </c>
      <c r="G36" s="68">
        <v>267526.17616420775</v>
      </c>
      <c r="H36" s="68">
        <v>40309.490999568116</v>
      </c>
      <c r="I36" s="67">
        <v>307835.6671637758</v>
      </c>
      <c r="K36" s="859"/>
      <c r="L36" s="860"/>
      <c r="M36" s="860"/>
      <c r="N36" s="860"/>
      <c r="O36" s="860"/>
      <c r="P36" s="860"/>
      <c r="Q36" s="860"/>
      <c r="R36" s="860"/>
      <c r="S36" s="614"/>
      <c r="T36" s="651"/>
      <c r="U36" s="651"/>
      <c r="V36" s="651"/>
      <c r="W36" s="651"/>
    </row>
    <row r="37" spans="1:23" s="3" customFormat="1" ht="12" customHeight="1">
      <c r="A37" s="299" t="s">
        <v>311</v>
      </c>
      <c r="B37" s="64">
        <v>39446.08194204065</v>
      </c>
      <c r="C37" s="66">
        <v>184070.90165979418</v>
      </c>
      <c r="D37" s="66">
        <v>651546.9670670594</v>
      </c>
      <c r="E37" s="68">
        <v>378531.69326314185</v>
      </c>
      <c r="F37" s="68">
        <v>80335.78337811009</v>
      </c>
      <c r="G37" s="68">
        <v>1333931.4273101462</v>
      </c>
      <c r="H37" s="68">
        <v>194064.59405391317</v>
      </c>
      <c r="I37" s="67">
        <v>1527996.0213640593</v>
      </c>
      <c r="K37" s="859"/>
      <c r="L37" s="860"/>
      <c r="M37" s="860"/>
      <c r="N37" s="860"/>
      <c r="O37" s="860"/>
      <c r="P37" s="860"/>
      <c r="Q37" s="860"/>
      <c r="R37" s="860"/>
      <c r="S37" s="614"/>
      <c r="T37" s="651"/>
      <c r="U37" s="651"/>
      <c r="V37" s="651"/>
      <c r="W37" s="651"/>
    </row>
    <row r="38" spans="1:23" s="3" customFormat="1" ht="12" customHeight="1">
      <c r="A38" s="299" t="s">
        <v>312</v>
      </c>
      <c r="B38" s="64">
        <v>3590.653267203783</v>
      </c>
      <c r="C38" s="66">
        <v>12627.098039524692</v>
      </c>
      <c r="D38" s="66">
        <v>52277.92048477437</v>
      </c>
      <c r="E38" s="66">
        <v>51909.3706127718</v>
      </c>
      <c r="F38" s="66">
        <v>9401.89037842191</v>
      </c>
      <c r="G38" s="66">
        <v>129806.93278269656</v>
      </c>
      <c r="H38" s="66">
        <v>16084.034444806475</v>
      </c>
      <c r="I38" s="64">
        <v>145890.96722750302</v>
      </c>
      <c r="K38" s="859"/>
      <c r="L38" s="860"/>
      <c r="M38" s="860"/>
      <c r="N38" s="860"/>
      <c r="O38" s="860"/>
      <c r="P38" s="860"/>
      <c r="Q38" s="860"/>
      <c r="R38" s="860"/>
      <c r="S38" s="614"/>
      <c r="T38" s="651"/>
      <c r="U38" s="651"/>
      <c r="V38" s="651"/>
      <c r="W38" s="651"/>
    </row>
    <row r="39" spans="1:23" s="3" customFormat="1" ht="12" customHeight="1">
      <c r="A39" s="301" t="s">
        <v>291</v>
      </c>
      <c r="B39" s="69">
        <v>33845.910546781284</v>
      </c>
      <c r="C39" s="388">
        <v>99216.20353699871</v>
      </c>
      <c r="D39" s="388">
        <v>213658.078133789</v>
      </c>
      <c r="E39" s="151">
        <v>128499.34949641333</v>
      </c>
      <c r="F39" s="151">
        <v>30850.61298632238</v>
      </c>
      <c r="G39" s="151">
        <v>506070.1547003047</v>
      </c>
      <c r="H39" s="151">
        <v>95883.9464891977</v>
      </c>
      <c r="I39" s="413">
        <v>601954.1011895024</v>
      </c>
      <c r="K39" s="861"/>
      <c r="L39" s="860"/>
      <c r="M39" s="860"/>
      <c r="N39" s="860"/>
      <c r="O39" s="860"/>
      <c r="P39" s="860"/>
      <c r="Q39" s="860"/>
      <c r="R39" s="860"/>
      <c r="S39" s="614"/>
      <c r="T39" s="651"/>
      <c r="U39" s="651"/>
      <c r="V39" s="651"/>
      <c r="W39" s="651"/>
    </row>
    <row r="40" spans="1:23" s="3" customFormat="1" ht="12" customHeight="1">
      <c r="A40" s="42" t="s">
        <v>393</v>
      </c>
      <c r="B40" s="51">
        <v>72900.05681145069</v>
      </c>
      <c r="C40" s="43">
        <v>352538.5720158474</v>
      </c>
      <c r="D40" s="43">
        <v>1805889.6711997995</v>
      </c>
      <c r="E40" s="43">
        <v>1631092.8691087046</v>
      </c>
      <c r="F40" s="43">
        <v>382341.49498044053</v>
      </c>
      <c r="G40" s="43">
        <v>4244762.664116243</v>
      </c>
      <c r="H40" s="43">
        <v>506303.2984040923</v>
      </c>
      <c r="I40" s="51">
        <v>4751065.962520335</v>
      </c>
      <c r="K40" s="859"/>
      <c r="L40" s="860"/>
      <c r="M40" s="860"/>
      <c r="N40" s="860"/>
      <c r="O40" s="860"/>
      <c r="P40" s="860"/>
      <c r="Q40" s="860"/>
      <c r="R40" s="860"/>
      <c r="S40" s="614"/>
      <c r="T40" s="651"/>
      <c r="U40" s="651"/>
      <c r="V40" s="651"/>
      <c r="W40" s="651"/>
    </row>
    <row r="41" spans="1:23" s="3" customFormat="1" ht="12" customHeight="1">
      <c r="A41" s="148" t="s">
        <v>313</v>
      </c>
      <c r="B41" s="67">
        <v>10881.12583602145</v>
      </c>
      <c r="C41" s="68">
        <v>52551.57869490061</v>
      </c>
      <c r="D41" s="68">
        <v>181965.9920663042</v>
      </c>
      <c r="E41" s="68">
        <v>143870.058893888</v>
      </c>
      <c r="F41" s="68">
        <v>27165.219366783243</v>
      </c>
      <c r="G41" s="68">
        <v>416433.97485789744</v>
      </c>
      <c r="H41" s="68">
        <v>58781.48109610339</v>
      </c>
      <c r="I41" s="67">
        <v>475215.4559540008</v>
      </c>
      <c r="K41" s="859"/>
      <c r="L41" s="860"/>
      <c r="M41" s="860"/>
      <c r="N41" s="860"/>
      <c r="O41" s="860"/>
      <c r="P41" s="860"/>
      <c r="Q41" s="860"/>
      <c r="R41" s="860"/>
      <c r="S41" s="614"/>
      <c r="T41" s="651"/>
      <c r="U41" s="651"/>
      <c r="V41" s="651"/>
      <c r="W41" s="651"/>
    </row>
    <row r="42" spans="1:23" s="3" customFormat="1" ht="12" customHeight="1">
      <c r="A42" s="148" t="s">
        <v>0</v>
      </c>
      <c r="B42" s="64">
        <v>39364.147851678266</v>
      </c>
      <c r="C42" s="66">
        <v>181956.67217249688</v>
      </c>
      <c r="D42" s="66">
        <v>1208398.3399539173</v>
      </c>
      <c r="E42" s="66">
        <v>1166023.920648279</v>
      </c>
      <c r="F42" s="66">
        <v>290874.2848277704</v>
      </c>
      <c r="G42" s="66">
        <v>2886617.3654541415</v>
      </c>
      <c r="H42" s="66">
        <v>304074.6932710806</v>
      </c>
      <c r="I42" s="64">
        <v>3190692.058725222</v>
      </c>
      <c r="K42" s="859"/>
      <c r="L42" s="860"/>
      <c r="M42" s="860"/>
      <c r="N42" s="860"/>
      <c r="O42" s="860"/>
      <c r="P42" s="860"/>
      <c r="Q42" s="860"/>
      <c r="R42" s="860"/>
      <c r="S42" s="614"/>
      <c r="T42" s="651"/>
      <c r="U42" s="651"/>
      <c r="V42" s="651"/>
      <c r="W42" s="651"/>
    </row>
    <row r="43" spans="1:23" s="3" customFormat="1" ht="12" customHeight="1">
      <c r="A43" s="155" t="s">
        <v>394</v>
      </c>
      <c r="B43" s="69">
        <v>22654.783123750978</v>
      </c>
      <c r="C43" s="388">
        <v>118030.32114844993</v>
      </c>
      <c r="D43" s="388">
        <v>415525.3391795781</v>
      </c>
      <c r="E43" s="151">
        <v>321198.88956653775</v>
      </c>
      <c r="F43" s="151">
        <v>64301.99078588691</v>
      </c>
      <c r="G43" s="151">
        <v>941711.3238042035</v>
      </c>
      <c r="H43" s="151">
        <v>143447.12403690835</v>
      </c>
      <c r="I43" s="413">
        <v>1085158.447841112</v>
      </c>
      <c r="K43" s="861"/>
      <c r="L43" s="860"/>
      <c r="M43" s="860"/>
      <c r="N43" s="860"/>
      <c r="O43" s="860"/>
      <c r="P43" s="860"/>
      <c r="Q43" s="860"/>
      <c r="R43" s="860"/>
      <c r="S43" s="614"/>
      <c r="T43" s="651"/>
      <c r="U43" s="651"/>
      <c r="V43" s="651"/>
      <c r="W43" s="651"/>
    </row>
    <row r="44" spans="1:23" s="3" customFormat="1" ht="12" customHeight="1">
      <c r="A44" s="42" t="s">
        <v>314</v>
      </c>
      <c r="B44" s="51">
        <v>110972.07440663474</v>
      </c>
      <c r="C44" s="43">
        <v>329821.12185993284</v>
      </c>
      <c r="D44" s="43">
        <v>1752909.3501680603</v>
      </c>
      <c r="E44" s="43">
        <v>1898086.9670962482</v>
      </c>
      <c r="F44" s="43">
        <v>251665.68449636095</v>
      </c>
      <c r="G44" s="43">
        <v>4343455.198027237</v>
      </c>
      <c r="H44" s="43">
        <v>521079.98617368354</v>
      </c>
      <c r="I44" s="51">
        <v>4864535.18420092</v>
      </c>
      <c r="K44" s="859"/>
      <c r="L44" s="860"/>
      <c r="M44" s="860"/>
      <c r="N44" s="860"/>
      <c r="O44" s="860"/>
      <c r="P44" s="860"/>
      <c r="Q44" s="860"/>
      <c r="R44" s="860"/>
      <c r="S44" s="614"/>
      <c r="T44" s="651"/>
      <c r="U44" s="651"/>
      <c r="V44" s="651"/>
      <c r="W44" s="651"/>
    </row>
    <row r="45" spans="1:23" s="3" customFormat="1" ht="12" customHeight="1">
      <c r="A45" s="148" t="s">
        <v>362</v>
      </c>
      <c r="B45" s="354">
        <v>10118.859165835614</v>
      </c>
      <c r="C45" s="358">
        <v>49469.62386891888</v>
      </c>
      <c r="D45" s="358">
        <v>197083.3211487627</v>
      </c>
      <c r="E45" s="357">
        <v>137961.7287280968</v>
      </c>
      <c r="F45" s="357">
        <v>30961.980062547187</v>
      </c>
      <c r="G45" s="357">
        <v>425595.5129741612</v>
      </c>
      <c r="H45" s="357">
        <v>60948.903683781886</v>
      </c>
      <c r="I45" s="355">
        <v>486544.41665794305</v>
      </c>
      <c r="K45" s="859"/>
      <c r="L45" s="860"/>
      <c r="M45" s="860"/>
      <c r="N45" s="860"/>
      <c r="O45" s="860"/>
      <c r="P45" s="860"/>
      <c r="Q45" s="860"/>
      <c r="R45" s="860"/>
      <c r="S45" s="614"/>
      <c r="T45" s="651"/>
      <c r="U45" s="651"/>
      <c r="V45" s="651"/>
      <c r="W45" s="651"/>
    </row>
    <row r="46" spans="1:23" s="3" customFormat="1" ht="12" customHeight="1">
      <c r="A46" s="148" t="s">
        <v>352</v>
      </c>
      <c r="B46" s="354">
        <v>36103.24615732005</v>
      </c>
      <c r="C46" s="358">
        <v>71776.8900945136</v>
      </c>
      <c r="D46" s="358">
        <v>482576.1943694131</v>
      </c>
      <c r="E46" s="358">
        <v>453348.1067968993</v>
      </c>
      <c r="F46" s="358">
        <v>41511.21128535161</v>
      </c>
      <c r="G46" s="358">
        <v>1085315.6487034976</v>
      </c>
      <c r="H46" s="358">
        <v>145299.8921647475</v>
      </c>
      <c r="I46" s="354">
        <v>1230615.540868245</v>
      </c>
      <c r="K46" s="859"/>
      <c r="L46" s="860"/>
      <c r="M46" s="860"/>
      <c r="N46" s="860"/>
      <c r="O46" s="860"/>
      <c r="P46" s="860"/>
      <c r="Q46" s="860"/>
      <c r="R46" s="860"/>
      <c r="S46" s="614"/>
      <c r="T46" s="651"/>
      <c r="U46" s="651"/>
      <c r="V46" s="651"/>
      <c r="W46" s="651"/>
    </row>
    <row r="47" spans="1:23" s="3" customFormat="1" ht="12" customHeight="1">
      <c r="A47" s="148" t="s">
        <v>315</v>
      </c>
      <c r="B47" s="354">
        <v>18770.141220905614</v>
      </c>
      <c r="C47" s="358">
        <v>83288.70238000812</v>
      </c>
      <c r="D47" s="358">
        <v>430911.9177585084</v>
      </c>
      <c r="E47" s="357">
        <v>462651.01368151524</v>
      </c>
      <c r="F47" s="357">
        <v>51716.13428291983</v>
      </c>
      <c r="G47" s="357">
        <v>1047337.9093238572</v>
      </c>
      <c r="H47" s="357">
        <v>116332.66741622482</v>
      </c>
      <c r="I47" s="355">
        <v>1163670.5767400821</v>
      </c>
      <c r="K47" s="859"/>
      <c r="L47" s="860"/>
      <c r="M47" s="860"/>
      <c r="N47" s="860"/>
      <c r="O47" s="860"/>
      <c r="P47" s="860"/>
      <c r="Q47" s="860"/>
      <c r="R47" s="860"/>
      <c r="S47" s="614"/>
      <c r="T47" s="651"/>
      <c r="U47" s="651"/>
      <c r="V47" s="651"/>
      <c r="W47" s="651"/>
    </row>
    <row r="48" spans="1:23" s="3" customFormat="1" ht="12" customHeight="1">
      <c r="A48" s="148" t="s">
        <v>489</v>
      </c>
      <c r="B48" s="355">
        <v>10275.493870468114</v>
      </c>
      <c r="C48" s="357">
        <v>35013.32602993512</v>
      </c>
      <c r="D48" s="357">
        <v>235579.6810936668</v>
      </c>
      <c r="E48" s="357">
        <v>309948.27445870586</v>
      </c>
      <c r="F48" s="357">
        <v>79299.93115735026</v>
      </c>
      <c r="G48" s="357">
        <v>670116.7066101262</v>
      </c>
      <c r="H48" s="357">
        <v>66503.25025866431</v>
      </c>
      <c r="I48" s="355">
        <v>736619.9568687906</v>
      </c>
      <c r="K48" s="859"/>
      <c r="L48" s="860"/>
      <c r="M48" s="860"/>
      <c r="N48" s="860"/>
      <c r="O48" s="860"/>
      <c r="P48" s="860"/>
      <c r="Q48" s="860"/>
      <c r="R48" s="860"/>
      <c r="S48" s="614"/>
      <c r="T48" s="651"/>
      <c r="U48" s="651"/>
      <c r="V48" s="651"/>
      <c r="W48" s="651"/>
    </row>
    <row r="49" spans="1:23" s="3" customFormat="1" ht="12" customHeight="1">
      <c r="A49" s="155" t="s">
        <v>361</v>
      </c>
      <c r="B49" s="356">
        <v>35704.33399210535</v>
      </c>
      <c r="C49" s="306">
        <v>90272.57948655714</v>
      </c>
      <c r="D49" s="306">
        <v>406758.2357977094</v>
      </c>
      <c r="E49" s="306">
        <v>534177.8434310307</v>
      </c>
      <c r="F49" s="306">
        <v>48176.42770819203</v>
      </c>
      <c r="G49" s="306">
        <v>1115089.4204155945</v>
      </c>
      <c r="H49" s="306">
        <v>131995.27265026508</v>
      </c>
      <c r="I49" s="356">
        <v>1247084.6930658596</v>
      </c>
      <c r="K49" s="861"/>
      <c r="L49" s="860"/>
      <c r="M49" s="860"/>
      <c r="N49" s="860"/>
      <c r="O49" s="860"/>
      <c r="P49" s="860"/>
      <c r="Q49" s="860"/>
      <c r="R49" s="860"/>
      <c r="S49" s="614"/>
      <c r="T49" s="651"/>
      <c r="U49" s="651"/>
      <c r="V49" s="651"/>
      <c r="W49" s="651"/>
    </row>
    <row r="50" spans="1:23" s="3" customFormat="1" ht="12" customHeight="1">
      <c r="A50" s="42" t="s">
        <v>316</v>
      </c>
      <c r="B50" s="51">
        <v>26955.572212891115</v>
      </c>
      <c r="C50" s="43">
        <v>77896.2266089588</v>
      </c>
      <c r="D50" s="43">
        <v>184540.14821962613</v>
      </c>
      <c r="E50" s="43">
        <v>166862.0449994254</v>
      </c>
      <c r="F50" s="43">
        <v>28236.823974446048</v>
      </c>
      <c r="G50" s="43">
        <v>484490.8160153475</v>
      </c>
      <c r="H50" s="43">
        <v>87289.30273831045</v>
      </c>
      <c r="I50" s="51">
        <v>571780.1187536579</v>
      </c>
      <c r="K50" s="859"/>
      <c r="L50" s="860"/>
      <c r="M50" s="860"/>
      <c r="N50" s="860"/>
      <c r="O50" s="860"/>
      <c r="P50" s="860"/>
      <c r="Q50" s="860"/>
      <c r="R50" s="860"/>
      <c r="S50" s="614"/>
      <c r="T50" s="651"/>
      <c r="U50" s="651"/>
      <c r="V50" s="651"/>
      <c r="W50" s="651"/>
    </row>
    <row r="51" spans="1:23" s="3" customFormat="1" ht="12" customHeight="1">
      <c r="A51" s="149" t="s">
        <v>401</v>
      </c>
      <c r="B51" s="67">
        <v>14075.139511508554</v>
      </c>
      <c r="C51" s="68">
        <v>37691.88157902671</v>
      </c>
      <c r="D51" s="68">
        <v>70943.91817131396</v>
      </c>
      <c r="E51" s="68">
        <v>63233.547740209564</v>
      </c>
      <c r="F51" s="68">
        <v>9806.808414284922</v>
      </c>
      <c r="G51" s="68">
        <v>195751.2954163437</v>
      </c>
      <c r="H51" s="68">
        <v>39205.54252176255</v>
      </c>
      <c r="I51" s="67">
        <v>234956.83793810624</v>
      </c>
      <c r="K51" s="859"/>
      <c r="L51" s="860"/>
      <c r="M51" s="860"/>
      <c r="N51" s="860"/>
      <c r="O51" s="860"/>
      <c r="P51" s="860"/>
      <c r="Q51" s="860"/>
      <c r="R51" s="860"/>
      <c r="S51" s="614"/>
      <c r="T51" s="651"/>
      <c r="U51" s="651"/>
      <c r="V51" s="651"/>
      <c r="W51" s="651"/>
    </row>
    <row r="52" spans="1:23" s="3" customFormat="1" ht="12" customHeight="1">
      <c r="A52" s="149" t="s">
        <v>402</v>
      </c>
      <c r="B52" s="64">
        <v>12880.43270138256</v>
      </c>
      <c r="C52" s="66">
        <v>40204.345029932076</v>
      </c>
      <c r="D52" s="66">
        <v>113596.23004831218</v>
      </c>
      <c r="E52" s="68">
        <v>103628.49725921582</v>
      </c>
      <c r="F52" s="68">
        <v>18430.015560161126</v>
      </c>
      <c r="G52" s="68">
        <v>288739.52059900376</v>
      </c>
      <c r="H52" s="68">
        <v>48083.76021654789</v>
      </c>
      <c r="I52" s="67">
        <v>336823.2808155517</v>
      </c>
      <c r="K52" s="861"/>
      <c r="L52" s="860"/>
      <c r="M52" s="860"/>
      <c r="N52" s="860"/>
      <c r="O52" s="860"/>
      <c r="P52" s="860"/>
      <c r="Q52" s="860"/>
      <c r="R52" s="860"/>
      <c r="S52" s="614"/>
      <c r="T52" s="651"/>
      <c r="U52" s="651"/>
      <c r="V52" s="651"/>
      <c r="W52" s="651"/>
    </row>
    <row r="53" spans="1:19" ht="12" customHeight="1">
      <c r="A53" s="480" t="s">
        <v>8</v>
      </c>
      <c r="B53" s="60">
        <f>SUM(B4:B5)</f>
        <v>7523465.625042103</v>
      </c>
      <c r="C53" s="455">
        <f aca="true" t="shared" si="0" ref="C53:I53">SUM(C4:C5)</f>
        <v>22107521.0395374</v>
      </c>
      <c r="D53" s="455">
        <f t="shared" si="0"/>
        <v>38857076.5688593</v>
      </c>
      <c r="E53" s="455">
        <f t="shared" si="0"/>
        <v>19318674.67797678</v>
      </c>
      <c r="F53" s="455">
        <f t="shared" si="0"/>
        <v>2686366.877993538</v>
      </c>
      <c r="G53" s="455">
        <f>SUM(B53:F53)</f>
        <v>90493104.78940912</v>
      </c>
      <c r="H53" s="455">
        <f t="shared" si="0"/>
        <v>18841872.47196435</v>
      </c>
      <c r="I53" s="60">
        <f t="shared" si="0"/>
        <v>109334977.26137348</v>
      </c>
      <c r="K53" s="81"/>
      <c r="L53" s="81"/>
      <c r="M53" s="81"/>
      <c r="N53" s="81"/>
      <c r="O53" s="81"/>
      <c r="P53" s="81"/>
      <c r="Q53" s="862"/>
      <c r="R53" s="862"/>
      <c r="S53" s="659"/>
    </row>
    <row r="54" spans="1:23" ht="14.25">
      <c r="A54" s="3" t="s">
        <v>6</v>
      </c>
      <c r="B54" s="186"/>
      <c r="C54" s="186"/>
      <c r="D54" s="186"/>
      <c r="E54" s="186"/>
      <c r="F54" s="186"/>
      <c r="G54" s="186"/>
      <c r="H54" s="186"/>
      <c r="I54" s="28"/>
      <c r="K54" s="863"/>
      <c r="L54" s="863"/>
      <c r="M54" s="863"/>
      <c r="N54" s="863"/>
      <c r="O54" s="863"/>
      <c r="P54" s="863"/>
      <c r="Q54" s="862"/>
      <c r="R54" s="862"/>
      <c r="S54" s="659"/>
      <c r="T54" s="658"/>
      <c r="U54" s="658"/>
      <c r="V54" s="658"/>
      <c r="W54" s="658"/>
    </row>
    <row r="55" spans="1:23" ht="12" customHeight="1">
      <c r="A55" s="710" t="s">
        <v>411</v>
      </c>
      <c r="B55" s="185"/>
      <c r="C55" s="185"/>
      <c r="D55" s="185"/>
      <c r="E55" s="185"/>
      <c r="F55" s="185"/>
      <c r="G55" s="185"/>
      <c r="H55" s="185"/>
      <c r="I55" s="142"/>
      <c r="K55" s="863"/>
      <c r="L55" s="862"/>
      <c r="M55" s="862"/>
      <c r="N55" s="862"/>
      <c r="O55" s="862"/>
      <c r="P55" s="862"/>
      <c r="Q55" s="862"/>
      <c r="R55" s="862"/>
      <c r="S55" s="659"/>
      <c r="T55" s="659"/>
      <c r="U55" s="659"/>
      <c r="V55" s="659"/>
      <c r="W55" s="659"/>
    </row>
    <row r="56" spans="2:18" ht="12.75">
      <c r="B56" s="90"/>
      <c r="C56" s="90"/>
      <c r="D56" s="90"/>
      <c r="E56" s="90"/>
      <c r="F56" s="90"/>
      <c r="G56" s="90"/>
      <c r="H56" s="90"/>
      <c r="I56" s="90"/>
      <c r="K56" s="81"/>
      <c r="L56" s="81"/>
      <c r="M56" s="81"/>
      <c r="N56" s="81"/>
      <c r="O56" s="81"/>
      <c r="P56" s="81"/>
      <c r="Q56" s="81"/>
      <c r="R56" s="81"/>
    </row>
    <row r="57" spans="2:18" ht="12.75">
      <c r="B57" s="186"/>
      <c r="C57" s="186"/>
      <c r="D57" s="186"/>
      <c r="E57" s="186"/>
      <c r="F57" s="186"/>
      <c r="G57" s="186"/>
      <c r="H57" s="186"/>
      <c r="I57" s="28"/>
      <c r="K57" s="81"/>
      <c r="L57" s="81"/>
      <c r="M57" s="81"/>
      <c r="N57" s="81"/>
      <c r="O57" s="81"/>
      <c r="P57" s="81"/>
      <c r="Q57" s="81"/>
      <c r="R57" s="81"/>
    </row>
    <row r="58" spans="1:18" ht="12.75">
      <c r="A58" s="41" t="s">
        <v>483</v>
      </c>
      <c r="B58" s="184"/>
      <c r="C58" s="184"/>
      <c r="D58" s="184"/>
      <c r="E58" s="184"/>
      <c r="F58" s="184"/>
      <c r="G58" s="184"/>
      <c r="H58" s="184"/>
      <c r="I58" s="234" t="s">
        <v>363</v>
      </c>
      <c r="K58" s="81"/>
      <c r="L58" s="81"/>
      <c r="M58" s="81"/>
      <c r="N58" s="81"/>
      <c r="O58" s="81"/>
      <c r="P58" s="81"/>
      <c r="Q58" s="81"/>
      <c r="R58" s="81"/>
    </row>
    <row r="59" spans="11:18" ht="6.75" customHeight="1">
      <c r="K59" s="81"/>
      <c r="L59" s="81"/>
      <c r="M59" s="81"/>
      <c r="N59" s="81"/>
      <c r="O59" s="81"/>
      <c r="P59" s="81"/>
      <c r="Q59" s="81"/>
      <c r="R59" s="81"/>
    </row>
    <row r="60" spans="1:23" ht="14.25">
      <c r="A60" s="7"/>
      <c r="B60" s="73" t="s">
        <v>389</v>
      </c>
      <c r="C60" s="73" t="s">
        <v>274</v>
      </c>
      <c r="D60" s="73" t="s">
        <v>275</v>
      </c>
      <c r="E60" s="73" t="s">
        <v>390</v>
      </c>
      <c r="F60" s="73" t="s">
        <v>391</v>
      </c>
      <c r="G60" s="73" t="s">
        <v>1</v>
      </c>
      <c r="H60" s="389" t="s">
        <v>392</v>
      </c>
      <c r="I60" s="73" t="s">
        <v>8</v>
      </c>
      <c r="K60" s="863"/>
      <c r="L60" s="862"/>
      <c r="M60" s="862"/>
      <c r="N60" s="862"/>
      <c r="O60" s="862"/>
      <c r="P60" s="862"/>
      <c r="Q60" s="862"/>
      <c r="R60" s="862"/>
      <c r="S60" s="661"/>
      <c r="T60" s="654"/>
      <c r="U60" s="654"/>
      <c r="V60" s="654"/>
      <c r="W60" s="654"/>
    </row>
    <row r="61" spans="1:23" ht="18" customHeight="1">
      <c r="A61" s="481" t="s">
        <v>272</v>
      </c>
      <c r="B61" s="60">
        <v>10234282.245941306</v>
      </c>
      <c r="C61" s="60">
        <v>29303114.692714807</v>
      </c>
      <c r="D61" s="60">
        <v>42336321.07645289</v>
      </c>
      <c r="E61" s="60">
        <v>17603820.80354372</v>
      </c>
      <c r="F61" s="60">
        <v>2176760.6911518695</v>
      </c>
      <c r="G61" s="60">
        <v>101654299.50980459</v>
      </c>
      <c r="H61" s="455">
        <v>24231982.504892144</v>
      </c>
      <c r="I61" s="60">
        <v>125886282.01469673</v>
      </c>
      <c r="K61" s="863"/>
      <c r="L61" s="863"/>
      <c r="M61" s="863"/>
      <c r="N61" s="863"/>
      <c r="O61" s="863"/>
      <c r="P61" s="863"/>
      <c r="Q61" s="863"/>
      <c r="R61" s="863"/>
      <c r="S61" s="660"/>
      <c r="T61" s="654"/>
      <c r="U61" s="654"/>
      <c r="V61" s="654"/>
      <c r="W61" s="654"/>
    </row>
    <row r="62" spans="1:23" ht="18" customHeight="1">
      <c r="A62" s="483" t="s">
        <v>404</v>
      </c>
      <c r="B62" s="62">
        <v>2001050.280963719</v>
      </c>
      <c r="C62" s="62">
        <v>8971746.686352173</v>
      </c>
      <c r="D62" s="62">
        <v>28297682.58237474</v>
      </c>
      <c r="E62" s="62">
        <v>19696874.13391698</v>
      </c>
      <c r="F62" s="62">
        <v>4122009.6585856862</v>
      </c>
      <c r="G62" s="62">
        <v>63089363.342193305</v>
      </c>
      <c r="H62" s="484">
        <v>8902219.081988227</v>
      </c>
      <c r="I62" s="62">
        <v>71991582.42418152</v>
      </c>
      <c r="K62" s="861"/>
      <c r="L62" s="860"/>
      <c r="M62" s="860"/>
      <c r="N62" s="860"/>
      <c r="O62" s="860"/>
      <c r="P62" s="860"/>
      <c r="Q62" s="860"/>
      <c r="R62" s="860"/>
      <c r="S62" s="614"/>
      <c r="T62" s="655"/>
      <c r="U62" s="655"/>
      <c r="V62" s="655"/>
      <c r="W62" s="655"/>
    </row>
    <row r="63" spans="1:23" ht="12" customHeight="1">
      <c r="A63" s="42" t="s">
        <v>289</v>
      </c>
      <c r="B63" s="51">
        <v>1594674.1838799603</v>
      </c>
      <c r="C63" s="43">
        <v>7288442.85798427</v>
      </c>
      <c r="D63" s="43">
        <v>19816023.694799203</v>
      </c>
      <c r="E63" s="43">
        <v>11106699.39361273</v>
      </c>
      <c r="F63" s="43">
        <v>2190406.8707755525</v>
      </c>
      <c r="G63" s="43">
        <v>41996247.00105172</v>
      </c>
      <c r="H63" s="43">
        <v>6316480.361917511</v>
      </c>
      <c r="I63" s="51">
        <v>48312727.36296922</v>
      </c>
      <c r="K63" s="859"/>
      <c r="L63" s="860"/>
      <c r="M63" s="860"/>
      <c r="N63" s="860"/>
      <c r="O63" s="860"/>
      <c r="P63" s="860"/>
      <c r="Q63" s="860"/>
      <c r="R63" s="860"/>
      <c r="S63" s="614"/>
      <c r="T63" s="655"/>
      <c r="U63" s="655"/>
      <c r="V63" s="655"/>
      <c r="W63" s="655"/>
    </row>
    <row r="64" spans="1:23" s="3" customFormat="1" ht="12" customHeight="1">
      <c r="A64" s="148" t="s">
        <v>290</v>
      </c>
      <c r="B64" s="64">
        <v>198714.66241616098</v>
      </c>
      <c r="C64" s="66">
        <v>975587.6243095947</v>
      </c>
      <c r="D64" s="66">
        <v>2684099.023276289</v>
      </c>
      <c r="E64" s="66">
        <v>1361915.6276125342</v>
      </c>
      <c r="F64" s="66">
        <v>198783.97217146694</v>
      </c>
      <c r="G64" s="66">
        <v>5419100.909786046</v>
      </c>
      <c r="H64" s="66">
        <v>960611.0441004059</v>
      </c>
      <c r="I64" s="64">
        <v>6379711.953886452</v>
      </c>
      <c r="K64" s="859"/>
      <c r="L64" s="860"/>
      <c r="M64" s="860"/>
      <c r="N64" s="860"/>
      <c r="O64" s="860"/>
      <c r="P64" s="860"/>
      <c r="Q64" s="860"/>
      <c r="R64" s="860"/>
      <c r="S64" s="614"/>
      <c r="T64" s="655"/>
      <c r="U64" s="655"/>
      <c r="V64" s="655"/>
      <c r="W64" s="655"/>
    </row>
    <row r="65" spans="1:23" s="3" customFormat="1" ht="12" customHeight="1">
      <c r="A65" s="299" t="s">
        <v>292</v>
      </c>
      <c r="B65" s="64">
        <v>11149.410169983297</v>
      </c>
      <c r="C65" s="66">
        <v>58434.59260119208</v>
      </c>
      <c r="D65" s="66">
        <v>201953.9459713693</v>
      </c>
      <c r="E65" s="66">
        <v>114456.21841611581</v>
      </c>
      <c r="F65" s="66">
        <v>21214.393246191463</v>
      </c>
      <c r="G65" s="66">
        <v>407208.5604048519</v>
      </c>
      <c r="H65" s="66">
        <v>61904.395733671285</v>
      </c>
      <c r="I65" s="64">
        <v>469112.9561385232</v>
      </c>
      <c r="K65" s="859"/>
      <c r="L65" s="860"/>
      <c r="M65" s="860"/>
      <c r="N65" s="860"/>
      <c r="O65" s="860"/>
      <c r="P65" s="860"/>
      <c r="Q65" s="860"/>
      <c r="R65" s="860"/>
      <c r="S65" s="614"/>
      <c r="T65" s="655"/>
      <c r="U65" s="655"/>
      <c r="V65" s="655"/>
      <c r="W65" s="655"/>
    </row>
    <row r="66" spans="1:23" s="3" customFormat="1" ht="12" customHeight="1">
      <c r="A66" s="299" t="s">
        <v>293</v>
      </c>
      <c r="B66" s="64">
        <v>200618.1145935242</v>
      </c>
      <c r="C66" s="66">
        <v>893432.632179701</v>
      </c>
      <c r="D66" s="66">
        <v>2260367.1112362393</v>
      </c>
      <c r="E66" s="66">
        <v>986961.8097129429</v>
      </c>
      <c r="F66" s="66">
        <v>180717.7488287908</v>
      </c>
      <c r="G66" s="66">
        <v>4522097.416551199</v>
      </c>
      <c r="H66" s="66">
        <v>778153.5926301442</v>
      </c>
      <c r="I66" s="64">
        <v>5300251.009181343</v>
      </c>
      <c r="K66" s="859"/>
      <c r="L66" s="860"/>
      <c r="M66" s="860"/>
      <c r="N66" s="860"/>
      <c r="O66" s="860"/>
      <c r="P66" s="860"/>
      <c r="Q66" s="860"/>
      <c r="R66" s="860"/>
      <c r="S66" s="614"/>
      <c r="T66" s="655"/>
      <c r="U66" s="655"/>
      <c r="V66" s="655"/>
      <c r="W66" s="655"/>
    </row>
    <row r="67" spans="1:23" s="3" customFormat="1" ht="12" customHeight="1">
      <c r="A67" s="299" t="s">
        <v>353</v>
      </c>
      <c r="B67" s="64">
        <v>5215.069871728118</v>
      </c>
      <c r="C67" s="66">
        <v>13265.748768416664</v>
      </c>
      <c r="D67" s="66">
        <v>23144.67879827811</v>
      </c>
      <c r="E67" s="66">
        <v>15075.946070504806</v>
      </c>
      <c r="F67" s="66">
        <v>4022.174585561982</v>
      </c>
      <c r="G67" s="66">
        <v>60723.61809448968</v>
      </c>
      <c r="H67" s="66">
        <v>13280.924345013345</v>
      </c>
      <c r="I67" s="64">
        <v>74004.54243950303</v>
      </c>
      <c r="K67" s="859"/>
      <c r="L67" s="860"/>
      <c r="M67" s="860"/>
      <c r="N67" s="860"/>
      <c r="O67" s="860"/>
      <c r="P67" s="860"/>
      <c r="Q67" s="860"/>
      <c r="R67" s="860"/>
      <c r="S67" s="614"/>
      <c r="T67" s="655"/>
      <c r="U67" s="655"/>
      <c r="V67" s="655"/>
      <c r="W67" s="655"/>
    </row>
    <row r="68" spans="1:23" s="3" customFormat="1" ht="12" customHeight="1">
      <c r="A68" s="299" t="s">
        <v>354</v>
      </c>
      <c r="B68" s="64">
        <v>566.3145041288994</v>
      </c>
      <c r="C68" s="66">
        <v>2596.820745269708</v>
      </c>
      <c r="D68" s="66">
        <v>10183.685257917914</v>
      </c>
      <c r="E68" s="66">
        <v>9356.416336825398</v>
      </c>
      <c r="F68" s="66">
        <v>2010.6387288919848</v>
      </c>
      <c r="G68" s="66">
        <v>24713.8755730339</v>
      </c>
      <c r="H68" s="66">
        <v>2568.8508016401456</v>
      </c>
      <c r="I68" s="64">
        <v>27282.726374674043</v>
      </c>
      <c r="K68" s="859"/>
      <c r="L68" s="860"/>
      <c r="M68" s="860"/>
      <c r="N68" s="860"/>
      <c r="O68" s="860"/>
      <c r="P68" s="860"/>
      <c r="Q68" s="860"/>
      <c r="R68" s="860"/>
      <c r="S68" s="614"/>
      <c r="T68" s="655"/>
      <c r="U68" s="655"/>
      <c r="V68" s="655"/>
      <c r="W68" s="655"/>
    </row>
    <row r="69" spans="1:23" s="3" customFormat="1" ht="12" customHeight="1">
      <c r="A69" s="299" t="s">
        <v>355</v>
      </c>
      <c r="B69" s="64">
        <v>2297.5264030494627</v>
      </c>
      <c r="C69" s="66">
        <v>8764.505131941765</v>
      </c>
      <c r="D69" s="66">
        <v>20490.37956920159</v>
      </c>
      <c r="E69" s="66">
        <v>9047.968186807107</v>
      </c>
      <c r="F69" s="66">
        <v>1599.1686036615176</v>
      </c>
      <c r="G69" s="66">
        <v>42199.547894661446</v>
      </c>
      <c r="H69" s="66">
        <v>6905.950641717116</v>
      </c>
      <c r="I69" s="64">
        <v>49105.49853637856</v>
      </c>
      <c r="K69" s="859"/>
      <c r="L69" s="860"/>
      <c r="M69" s="860"/>
      <c r="N69" s="860"/>
      <c r="O69" s="860"/>
      <c r="P69" s="860"/>
      <c r="Q69" s="860"/>
      <c r="R69" s="860"/>
      <c r="S69" s="614"/>
      <c r="T69" s="655"/>
      <c r="U69" s="655"/>
      <c r="V69" s="655"/>
      <c r="W69" s="655"/>
    </row>
    <row r="70" spans="1:23" s="3" customFormat="1" ht="12" customHeight="1">
      <c r="A70" s="299" t="s">
        <v>294</v>
      </c>
      <c r="B70" s="64">
        <v>15194.468700780928</v>
      </c>
      <c r="C70" s="66">
        <v>74386.92034095604</v>
      </c>
      <c r="D70" s="66">
        <v>204679.00101038947</v>
      </c>
      <c r="E70" s="66">
        <v>106976.81103109728</v>
      </c>
      <c r="F70" s="66">
        <v>20781.375657837292</v>
      </c>
      <c r="G70" s="66">
        <v>422018.576741061</v>
      </c>
      <c r="H70" s="66">
        <v>64629.48340842838</v>
      </c>
      <c r="I70" s="64">
        <v>486648.0601494894</v>
      </c>
      <c r="K70" s="859"/>
      <c r="L70" s="860"/>
      <c r="M70" s="860"/>
      <c r="N70" s="860"/>
      <c r="O70" s="860"/>
      <c r="P70" s="860"/>
      <c r="Q70" s="860"/>
      <c r="R70" s="860"/>
      <c r="S70" s="614"/>
      <c r="T70" s="655"/>
      <c r="U70" s="655"/>
      <c r="V70" s="655"/>
      <c r="W70" s="655"/>
    </row>
    <row r="71" spans="1:23" s="3" customFormat="1" ht="12" customHeight="1">
      <c r="A71" s="299" t="s">
        <v>295</v>
      </c>
      <c r="B71" s="64">
        <v>135481.05213218744</v>
      </c>
      <c r="C71" s="66">
        <v>782229.3612078753</v>
      </c>
      <c r="D71" s="66">
        <v>1727113.9353419635</v>
      </c>
      <c r="E71" s="66">
        <v>908484.1394481342</v>
      </c>
      <c r="F71" s="66">
        <v>137856.78035490046</v>
      </c>
      <c r="G71" s="66">
        <v>3691165.268485061</v>
      </c>
      <c r="H71" s="66">
        <v>439835.23230674077</v>
      </c>
      <c r="I71" s="64">
        <v>4131000.500791801</v>
      </c>
      <c r="K71" s="859"/>
      <c r="L71" s="860"/>
      <c r="M71" s="860"/>
      <c r="N71" s="860"/>
      <c r="O71" s="860"/>
      <c r="P71" s="860"/>
      <c r="Q71" s="860"/>
      <c r="R71" s="860"/>
      <c r="S71" s="614"/>
      <c r="T71" s="655"/>
      <c r="U71" s="655"/>
      <c r="V71" s="655"/>
      <c r="W71" s="655"/>
    </row>
    <row r="72" spans="1:23" s="3" customFormat="1" ht="12" customHeight="1">
      <c r="A72" s="299" t="s">
        <v>356</v>
      </c>
      <c r="B72" s="64">
        <v>1786.3805808177292</v>
      </c>
      <c r="C72" s="66">
        <v>5718.142041546766</v>
      </c>
      <c r="D72" s="66">
        <v>10242.331758868857</v>
      </c>
      <c r="E72" s="66">
        <v>7103.555485993047</v>
      </c>
      <c r="F72" s="66">
        <v>1903.0098900312992</v>
      </c>
      <c r="G72" s="66">
        <v>26753.4197572577</v>
      </c>
      <c r="H72" s="66">
        <v>5059.5969473977575</v>
      </c>
      <c r="I72" s="64">
        <v>31813.016704655456</v>
      </c>
      <c r="K72" s="859"/>
      <c r="L72" s="860"/>
      <c r="M72" s="860"/>
      <c r="N72" s="860"/>
      <c r="O72" s="860"/>
      <c r="P72" s="860"/>
      <c r="Q72" s="860"/>
      <c r="R72" s="860"/>
      <c r="S72" s="614"/>
      <c r="T72" s="655"/>
      <c r="U72" s="655"/>
      <c r="V72" s="655"/>
      <c r="W72" s="655"/>
    </row>
    <row r="73" spans="1:23" s="3" customFormat="1" ht="12" customHeight="1">
      <c r="A73" s="299" t="s">
        <v>296</v>
      </c>
      <c r="B73" s="64">
        <v>6431.874282537133</v>
      </c>
      <c r="C73" s="66">
        <v>36252.51504791397</v>
      </c>
      <c r="D73" s="66">
        <v>116148.43527419509</v>
      </c>
      <c r="E73" s="66">
        <v>76435.80989864634</v>
      </c>
      <c r="F73" s="66">
        <v>11198.525401015018</v>
      </c>
      <c r="G73" s="66">
        <v>246467.15990430754</v>
      </c>
      <c r="H73" s="66">
        <v>38116.74598092328</v>
      </c>
      <c r="I73" s="64">
        <v>284583.9058852308</v>
      </c>
      <c r="K73" s="859"/>
      <c r="L73" s="860"/>
      <c r="M73" s="860"/>
      <c r="N73" s="860"/>
      <c r="O73" s="860"/>
      <c r="P73" s="860"/>
      <c r="Q73" s="860"/>
      <c r="R73" s="860"/>
      <c r="S73" s="614"/>
      <c r="T73" s="655"/>
      <c r="U73" s="655"/>
      <c r="V73" s="655"/>
      <c r="W73" s="655"/>
    </row>
    <row r="74" spans="1:23" s="3" customFormat="1" ht="12" customHeight="1">
      <c r="A74" s="299" t="s">
        <v>297</v>
      </c>
      <c r="B74" s="64">
        <v>4283.109007619587</v>
      </c>
      <c r="C74" s="66">
        <v>20556.69291292231</v>
      </c>
      <c r="D74" s="66">
        <v>86396.2781831806</v>
      </c>
      <c r="E74" s="66">
        <v>83409.78686344823</v>
      </c>
      <c r="F74" s="66">
        <v>14113.72858899406</v>
      </c>
      <c r="G74" s="66">
        <v>208759.5955561648</v>
      </c>
      <c r="H74" s="66">
        <v>24016.23539088455</v>
      </c>
      <c r="I74" s="64">
        <v>232775.83094704937</v>
      </c>
      <c r="K74" s="859"/>
      <c r="L74" s="860"/>
      <c r="M74" s="860"/>
      <c r="N74" s="860"/>
      <c r="O74" s="860"/>
      <c r="P74" s="860"/>
      <c r="Q74" s="860"/>
      <c r="R74" s="860"/>
      <c r="S74" s="614"/>
      <c r="T74" s="655"/>
      <c r="U74" s="655"/>
      <c r="V74" s="655"/>
      <c r="W74" s="655"/>
    </row>
    <row r="75" spans="1:23" s="3" customFormat="1" ht="12" customHeight="1">
      <c r="A75" s="299" t="s">
        <v>298</v>
      </c>
      <c r="B75" s="64">
        <v>12909.791349210906</v>
      </c>
      <c r="C75" s="66">
        <v>27918.784017458205</v>
      </c>
      <c r="D75" s="66">
        <v>47240.68835295491</v>
      </c>
      <c r="E75" s="66">
        <v>25861.057158543554</v>
      </c>
      <c r="F75" s="66">
        <v>4392.118405450376</v>
      </c>
      <c r="G75" s="66">
        <v>118322.43928361795</v>
      </c>
      <c r="H75" s="66">
        <v>22427.238576482374</v>
      </c>
      <c r="I75" s="64">
        <v>140749.67786010032</v>
      </c>
      <c r="K75" s="859"/>
      <c r="L75" s="860"/>
      <c r="M75" s="860"/>
      <c r="N75" s="860"/>
      <c r="O75" s="860"/>
      <c r="P75" s="860"/>
      <c r="Q75" s="860"/>
      <c r="R75" s="860"/>
      <c r="S75" s="614"/>
      <c r="T75" s="655"/>
      <c r="U75" s="655"/>
      <c r="V75" s="655"/>
      <c r="W75" s="655"/>
    </row>
    <row r="76" spans="1:23" s="3" customFormat="1" ht="12" customHeight="1">
      <c r="A76" s="299" t="s">
        <v>299</v>
      </c>
      <c r="B76" s="64">
        <v>9673.856109006334</v>
      </c>
      <c r="C76" s="66">
        <v>64378.35344746869</v>
      </c>
      <c r="D76" s="66">
        <v>214555.36448347318</v>
      </c>
      <c r="E76" s="66">
        <v>147229.09874976604</v>
      </c>
      <c r="F76" s="66">
        <v>23535.084994898905</v>
      </c>
      <c r="G76" s="66">
        <v>459371.75778461306</v>
      </c>
      <c r="H76" s="66">
        <v>41604.076410747024</v>
      </c>
      <c r="I76" s="64">
        <v>500975.83419536013</v>
      </c>
      <c r="K76" s="859"/>
      <c r="L76" s="860"/>
      <c r="M76" s="860"/>
      <c r="N76" s="860"/>
      <c r="O76" s="860"/>
      <c r="P76" s="860"/>
      <c r="Q76" s="860"/>
      <c r="R76" s="860"/>
      <c r="S76" s="614"/>
      <c r="T76" s="655"/>
      <c r="U76" s="655"/>
      <c r="V76" s="655"/>
      <c r="W76" s="655"/>
    </row>
    <row r="77" spans="1:23" s="3" customFormat="1" ht="12" customHeight="1">
      <c r="A77" s="299" t="s">
        <v>300</v>
      </c>
      <c r="B77" s="64">
        <v>901.5601793410676</v>
      </c>
      <c r="C77" s="66">
        <v>3577.390970741017</v>
      </c>
      <c r="D77" s="66">
        <v>15425.361561144196</v>
      </c>
      <c r="E77" s="66">
        <v>12481.36533193494</v>
      </c>
      <c r="F77" s="66">
        <v>1456.1049144159733</v>
      </c>
      <c r="G77" s="66">
        <v>33841.78295757719</v>
      </c>
      <c r="H77" s="66">
        <v>4523.2664986789805</v>
      </c>
      <c r="I77" s="64">
        <v>38365.04945625617</v>
      </c>
      <c r="K77" s="859"/>
      <c r="L77" s="860"/>
      <c r="M77" s="860"/>
      <c r="N77" s="860"/>
      <c r="O77" s="860"/>
      <c r="P77" s="860"/>
      <c r="Q77" s="860"/>
      <c r="R77" s="860"/>
      <c r="S77" s="614"/>
      <c r="T77" s="655"/>
      <c r="U77" s="655"/>
      <c r="V77" s="655"/>
      <c r="W77" s="655"/>
    </row>
    <row r="78" spans="1:23" s="3" customFormat="1" ht="12" customHeight="1">
      <c r="A78" s="299" t="s">
        <v>301</v>
      </c>
      <c r="B78" s="64">
        <v>144632.01473091726</v>
      </c>
      <c r="C78" s="66">
        <v>817568.350785898</v>
      </c>
      <c r="D78" s="66">
        <v>2228019.35592833</v>
      </c>
      <c r="E78" s="66">
        <v>1129033.5450048638</v>
      </c>
      <c r="F78" s="66">
        <v>172858.45362564127</v>
      </c>
      <c r="G78" s="66">
        <v>4492111.72007565</v>
      </c>
      <c r="H78" s="66">
        <v>684325.9122752498</v>
      </c>
      <c r="I78" s="64">
        <v>5176437.6323509</v>
      </c>
      <c r="K78" s="859"/>
      <c r="L78" s="860"/>
      <c r="M78" s="860"/>
      <c r="N78" s="860"/>
      <c r="O78" s="860"/>
      <c r="P78" s="860"/>
      <c r="Q78" s="860"/>
      <c r="R78" s="860"/>
      <c r="S78" s="614"/>
      <c r="T78" s="655"/>
      <c r="U78" s="655"/>
      <c r="V78" s="655"/>
      <c r="W78" s="655"/>
    </row>
    <row r="79" spans="1:23" s="3" customFormat="1" ht="12" customHeight="1">
      <c r="A79" s="299" t="s">
        <v>357</v>
      </c>
      <c r="B79" s="64">
        <v>1157.1321312695761</v>
      </c>
      <c r="C79" s="66">
        <v>4489.374597957224</v>
      </c>
      <c r="D79" s="66">
        <v>9969.200163922844</v>
      </c>
      <c r="E79" s="66">
        <v>7053.748722719598</v>
      </c>
      <c r="F79" s="66">
        <v>2645.7791555274152</v>
      </c>
      <c r="G79" s="66">
        <v>25315.23477139666</v>
      </c>
      <c r="H79" s="66">
        <v>4020.008925370092</v>
      </c>
      <c r="I79" s="64">
        <v>29335.243696766753</v>
      </c>
      <c r="K79" s="859"/>
      <c r="L79" s="860"/>
      <c r="M79" s="860"/>
      <c r="N79" s="860"/>
      <c r="O79" s="860"/>
      <c r="P79" s="860"/>
      <c r="Q79" s="860"/>
      <c r="R79" s="860"/>
      <c r="S79" s="614"/>
      <c r="T79" s="655"/>
      <c r="U79" s="655"/>
      <c r="V79" s="655"/>
      <c r="W79" s="655"/>
    </row>
    <row r="80" spans="1:23" s="3" customFormat="1" ht="12" customHeight="1">
      <c r="A80" s="300" t="s">
        <v>381</v>
      </c>
      <c r="B80" s="64">
        <v>7361.186431945011</v>
      </c>
      <c r="C80" s="66">
        <v>12911.767339529535</v>
      </c>
      <c r="D80" s="66">
        <v>14842.116203795113</v>
      </c>
      <c r="E80" s="66">
        <v>9121.056302526984</v>
      </c>
      <c r="F80" s="66">
        <v>1976.3959693330846</v>
      </c>
      <c r="G80" s="66">
        <v>46212.52224712973</v>
      </c>
      <c r="H80" s="66">
        <v>12540.139137869299</v>
      </c>
      <c r="I80" s="64">
        <v>58752.66138499904</v>
      </c>
      <c r="K80" s="859"/>
      <c r="L80" s="860"/>
      <c r="M80" s="860"/>
      <c r="N80" s="860"/>
      <c r="O80" s="860"/>
      <c r="P80" s="860"/>
      <c r="Q80" s="860"/>
      <c r="R80" s="860"/>
      <c r="S80" s="614"/>
      <c r="T80" s="655"/>
      <c r="U80" s="655"/>
      <c r="V80" s="655"/>
      <c r="W80" s="655"/>
    </row>
    <row r="81" spans="1:23" s="3" customFormat="1" ht="12" customHeight="1">
      <c r="A81" s="299" t="s">
        <v>302</v>
      </c>
      <c r="B81" s="64">
        <v>8676.772622835635</v>
      </c>
      <c r="C81" s="66">
        <v>33528.56060237538</v>
      </c>
      <c r="D81" s="66">
        <v>137539.99947782452</v>
      </c>
      <c r="E81" s="68">
        <v>82045.45074103007</v>
      </c>
      <c r="F81" s="68">
        <v>20672.774144021478</v>
      </c>
      <c r="G81" s="68">
        <v>282463.5575880871</v>
      </c>
      <c r="H81" s="68">
        <v>39070.67308198026</v>
      </c>
      <c r="I81" s="67">
        <v>321534.2306700673</v>
      </c>
      <c r="K81" s="859"/>
      <c r="L81" s="860"/>
      <c r="M81" s="860"/>
      <c r="N81" s="860"/>
      <c r="O81" s="860"/>
      <c r="P81" s="860"/>
      <c r="Q81" s="860"/>
      <c r="R81" s="860"/>
      <c r="S81" s="614"/>
      <c r="T81" s="655"/>
      <c r="U81" s="655"/>
      <c r="V81" s="655"/>
      <c r="W81" s="655"/>
    </row>
    <row r="82" spans="1:23" s="3" customFormat="1" ht="12" customHeight="1">
      <c r="A82" s="299" t="s">
        <v>358</v>
      </c>
      <c r="B82" s="64">
        <v>871.2220468612645</v>
      </c>
      <c r="C82" s="66">
        <v>4378.962855788151</v>
      </c>
      <c r="D82" s="66">
        <v>20688.203148811306</v>
      </c>
      <c r="E82" s="66">
        <v>7054.691161685429</v>
      </c>
      <c r="F82" s="66">
        <v>1200.0236434084063</v>
      </c>
      <c r="G82" s="66">
        <v>34193.10285655456</v>
      </c>
      <c r="H82" s="66">
        <v>3872.9211615423173</v>
      </c>
      <c r="I82" s="64">
        <v>38066.02401809687</v>
      </c>
      <c r="K82" s="859"/>
      <c r="L82" s="860"/>
      <c r="M82" s="860"/>
      <c r="N82" s="860"/>
      <c r="O82" s="860"/>
      <c r="P82" s="860"/>
      <c r="Q82" s="860"/>
      <c r="R82" s="860"/>
      <c r="S82" s="614"/>
      <c r="T82" s="655"/>
      <c r="U82" s="655"/>
      <c r="V82" s="655"/>
      <c r="W82" s="655"/>
    </row>
    <row r="83" spans="1:23" s="3" customFormat="1" ht="12" customHeight="1">
      <c r="A83" s="299" t="s">
        <v>303</v>
      </c>
      <c r="B83" s="64">
        <v>7723.740165501374</v>
      </c>
      <c r="C83" s="66">
        <v>47147.294113854405</v>
      </c>
      <c r="D83" s="66">
        <v>211267.33709623077</v>
      </c>
      <c r="E83" s="66">
        <v>159308.85314662996</v>
      </c>
      <c r="F83" s="66">
        <v>31952.25628411682</v>
      </c>
      <c r="G83" s="66">
        <v>457399.4808063333</v>
      </c>
      <c r="H83" s="66">
        <v>55274.158638286346</v>
      </c>
      <c r="I83" s="64">
        <v>512673.63944461965</v>
      </c>
      <c r="K83" s="859"/>
      <c r="L83" s="860"/>
      <c r="M83" s="860"/>
      <c r="N83" s="860"/>
      <c r="O83" s="860"/>
      <c r="P83" s="860"/>
      <c r="Q83" s="860"/>
      <c r="R83" s="860"/>
      <c r="S83" s="614"/>
      <c r="T83" s="655"/>
      <c r="U83" s="655"/>
      <c r="V83" s="655"/>
      <c r="W83" s="655"/>
    </row>
    <row r="84" spans="1:23" s="3" customFormat="1" ht="12" customHeight="1">
      <c r="A84" s="299" t="s">
        <v>304</v>
      </c>
      <c r="B84" s="64">
        <v>132753.84417730002</v>
      </c>
      <c r="C84" s="66">
        <v>552785.8064130617</v>
      </c>
      <c r="D84" s="66">
        <v>1232844.877627605</v>
      </c>
      <c r="E84" s="66">
        <v>609028.6517427058</v>
      </c>
      <c r="F84" s="66">
        <v>79000.72131688628</v>
      </c>
      <c r="G84" s="66">
        <v>2606413.901277559</v>
      </c>
      <c r="H84" s="66">
        <v>458238.81981239753</v>
      </c>
      <c r="I84" s="64">
        <v>3064652.7210899564</v>
      </c>
      <c r="K84" s="859"/>
      <c r="L84" s="860"/>
      <c r="M84" s="860"/>
      <c r="N84" s="860"/>
      <c r="O84" s="860"/>
      <c r="P84" s="860"/>
      <c r="Q84" s="860"/>
      <c r="R84" s="860"/>
      <c r="S84" s="614"/>
      <c r="T84" s="655"/>
      <c r="U84" s="655"/>
      <c r="V84" s="655"/>
      <c r="W84" s="655"/>
    </row>
    <row r="85" spans="1:23" s="3" customFormat="1" ht="12" customHeight="1">
      <c r="A85" s="299" t="s">
        <v>305</v>
      </c>
      <c r="B85" s="64">
        <v>61144.401111623876</v>
      </c>
      <c r="C85" s="66">
        <v>135178.29896706104</v>
      </c>
      <c r="D85" s="66">
        <v>153286.4826139695</v>
      </c>
      <c r="E85" s="66">
        <v>72365.25905760072</v>
      </c>
      <c r="F85" s="66">
        <v>11537.071214208123</v>
      </c>
      <c r="G85" s="66">
        <v>433511.5129644633</v>
      </c>
      <c r="H85" s="66">
        <v>127031.15858017924</v>
      </c>
      <c r="I85" s="64">
        <v>560542.6715446425</v>
      </c>
      <c r="K85" s="859"/>
      <c r="L85" s="860"/>
      <c r="M85" s="860"/>
      <c r="N85" s="860"/>
      <c r="O85" s="860"/>
      <c r="P85" s="860"/>
      <c r="Q85" s="860"/>
      <c r="R85" s="860"/>
      <c r="S85" s="614"/>
      <c r="T85" s="655"/>
      <c r="U85" s="655"/>
      <c r="V85" s="655"/>
      <c r="W85" s="655"/>
    </row>
    <row r="86" spans="1:23" s="3" customFormat="1" ht="12" customHeight="1">
      <c r="A86" s="299" t="s">
        <v>306</v>
      </c>
      <c r="B86" s="64">
        <v>46745.683830635855</v>
      </c>
      <c r="C86" s="66">
        <v>141789.90395888666</v>
      </c>
      <c r="D86" s="66">
        <v>197223.3196617072</v>
      </c>
      <c r="E86" s="66">
        <v>127017.32077794708</v>
      </c>
      <c r="F86" s="66">
        <v>20040.516294038876</v>
      </c>
      <c r="G86" s="66">
        <v>532816.7445232157</v>
      </c>
      <c r="H86" s="66">
        <v>101231.90007985893</v>
      </c>
      <c r="I86" s="64">
        <v>634048.6446030745</v>
      </c>
      <c r="K86" s="859"/>
      <c r="L86" s="860"/>
      <c r="M86" s="860"/>
      <c r="N86" s="860"/>
      <c r="O86" s="860"/>
      <c r="P86" s="860"/>
      <c r="Q86" s="860"/>
      <c r="R86" s="860"/>
      <c r="S86" s="614"/>
      <c r="T86" s="655"/>
      <c r="U86" s="655"/>
      <c r="V86" s="655"/>
      <c r="W86" s="655"/>
    </row>
    <row r="87" spans="1:23" s="3" customFormat="1" ht="12" customHeight="1">
      <c r="A87" s="148" t="s">
        <v>395</v>
      </c>
      <c r="B87" s="64">
        <v>26426.64466291437</v>
      </c>
      <c r="C87" s="66">
        <v>60897.68266192879</v>
      </c>
      <c r="D87" s="66">
        <v>69624.04622399238</v>
      </c>
      <c r="E87" s="66">
        <v>38650.90630372494</v>
      </c>
      <c r="F87" s="66">
        <v>7644.469857398769</v>
      </c>
      <c r="G87" s="66">
        <v>203243.74970995923</v>
      </c>
      <c r="H87" s="66">
        <v>53750.37946309364</v>
      </c>
      <c r="I87" s="64">
        <v>256994.12917305288</v>
      </c>
      <c r="K87" s="859"/>
      <c r="L87" s="860"/>
      <c r="M87" s="860"/>
      <c r="N87" s="860"/>
      <c r="O87" s="860"/>
      <c r="P87" s="860"/>
      <c r="Q87" s="860"/>
      <c r="R87" s="860"/>
      <c r="S87" s="614"/>
      <c r="T87" s="655"/>
      <c r="U87" s="655"/>
      <c r="V87" s="655"/>
      <c r="W87" s="655"/>
    </row>
    <row r="88" spans="1:23" s="3" customFormat="1" ht="12" customHeight="1">
      <c r="A88" s="300" t="s">
        <v>359</v>
      </c>
      <c r="B88" s="64">
        <v>34524.89045371357</v>
      </c>
      <c r="C88" s="66">
        <v>67268.28002831341</v>
      </c>
      <c r="D88" s="66">
        <v>95053.39428263328</v>
      </c>
      <c r="E88" s="66">
        <v>55095.792910832344</v>
      </c>
      <c r="F88" s="66">
        <v>11490.301453899896</v>
      </c>
      <c r="G88" s="66">
        <v>263432.6591293925</v>
      </c>
      <c r="H88" s="66">
        <v>62795.132210596115</v>
      </c>
      <c r="I88" s="64">
        <v>326227.79133998853</v>
      </c>
      <c r="K88" s="859"/>
      <c r="L88" s="860"/>
      <c r="M88" s="860"/>
      <c r="N88" s="860"/>
      <c r="O88" s="860"/>
      <c r="P88" s="860"/>
      <c r="Q88" s="860"/>
      <c r="R88" s="860"/>
      <c r="S88" s="614"/>
      <c r="T88" s="655"/>
      <c r="U88" s="655"/>
      <c r="V88" s="655"/>
      <c r="W88" s="655"/>
    </row>
    <row r="89" spans="1:23" s="3" customFormat="1" ht="12" customHeight="1">
      <c r="A89" s="299" t="s">
        <v>307</v>
      </c>
      <c r="B89" s="64">
        <v>319015.7700171794</v>
      </c>
      <c r="C89" s="66">
        <v>1570386.426315911</v>
      </c>
      <c r="D89" s="66">
        <v>4675814.30545889</v>
      </c>
      <c r="E89" s="68">
        <v>2875479.975637251</v>
      </c>
      <c r="F89" s="68">
        <v>590409.446559518</v>
      </c>
      <c r="G89" s="68">
        <v>10031105.92398875</v>
      </c>
      <c r="H89" s="68">
        <v>1259764.9639463061</v>
      </c>
      <c r="I89" s="67">
        <v>11290870.887935055</v>
      </c>
      <c r="K89" s="859"/>
      <c r="L89" s="860"/>
      <c r="M89" s="860"/>
      <c r="N89" s="860"/>
      <c r="O89" s="860"/>
      <c r="P89" s="860"/>
      <c r="Q89" s="860"/>
      <c r="R89" s="860"/>
      <c r="S89" s="614"/>
      <c r="T89" s="655"/>
      <c r="U89" s="655"/>
      <c r="V89" s="655"/>
      <c r="W89" s="655"/>
    </row>
    <row r="90" spans="1:23" s="3" customFormat="1" ht="12" customHeight="1">
      <c r="A90" s="299" t="s">
        <v>308</v>
      </c>
      <c r="B90" s="67">
        <v>42226.42705248358</v>
      </c>
      <c r="C90" s="68">
        <v>188315.99716676617</v>
      </c>
      <c r="D90" s="68">
        <v>870085.2463219973</v>
      </c>
      <c r="E90" s="66">
        <v>679237.4727153371</v>
      </c>
      <c r="F90" s="66">
        <v>281320.86487082863</v>
      </c>
      <c r="G90" s="66">
        <v>2061186.0081274125</v>
      </c>
      <c r="H90" s="66">
        <v>247368.25517411597</v>
      </c>
      <c r="I90" s="64">
        <v>2308554.2633015285</v>
      </c>
      <c r="K90" s="859"/>
      <c r="L90" s="860"/>
      <c r="M90" s="860"/>
      <c r="N90" s="860"/>
      <c r="O90" s="860"/>
      <c r="P90" s="860"/>
      <c r="Q90" s="860"/>
      <c r="R90" s="860"/>
      <c r="S90" s="614"/>
      <c r="T90" s="655"/>
      <c r="U90" s="655"/>
      <c r="V90" s="655"/>
      <c r="W90" s="655"/>
    </row>
    <row r="91" spans="1:23" s="3" customFormat="1" ht="12" customHeight="1">
      <c r="A91" s="299" t="s">
        <v>309</v>
      </c>
      <c r="B91" s="64">
        <v>8479.068209168458</v>
      </c>
      <c r="C91" s="66">
        <v>17367.249233475937</v>
      </c>
      <c r="D91" s="66">
        <v>29008.249411395922</v>
      </c>
      <c r="E91" s="66">
        <v>12352.70184164856</v>
      </c>
      <c r="F91" s="66">
        <v>1830.571126166033</v>
      </c>
      <c r="G91" s="66">
        <v>69037.83982185491</v>
      </c>
      <c r="H91" s="66">
        <v>14706.174032398028</v>
      </c>
      <c r="I91" s="64">
        <v>83744.01385425295</v>
      </c>
      <c r="K91" s="65"/>
      <c r="L91" s="65"/>
      <c r="M91" s="65"/>
      <c r="N91" s="65"/>
      <c r="O91" s="65"/>
      <c r="P91" s="65"/>
      <c r="Q91" s="65"/>
      <c r="R91" s="65"/>
      <c r="S91" s="614"/>
      <c r="T91" s="655"/>
      <c r="U91" s="655"/>
      <c r="V91" s="655"/>
      <c r="W91" s="655"/>
    </row>
    <row r="92" spans="1:23" s="3" customFormat="1" ht="12" customHeight="1">
      <c r="A92" s="299" t="s">
        <v>360</v>
      </c>
      <c r="B92" s="64">
        <v>2921.5334761264126</v>
      </c>
      <c r="C92" s="66">
        <v>7796.683460658607</v>
      </c>
      <c r="D92" s="66">
        <v>12667.46275526656</v>
      </c>
      <c r="E92" s="66">
        <v>6366.811877139043</v>
      </c>
      <c r="F92" s="66">
        <v>1026.1286188836734</v>
      </c>
      <c r="G92" s="66">
        <v>30778.6201880743</v>
      </c>
      <c r="H92" s="66">
        <v>7680.672515603739</v>
      </c>
      <c r="I92" s="64">
        <v>38459.29270367804</v>
      </c>
      <c r="K92" s="65"/>
      <c r="L92" s="65"/>
      <c r="M92" s="65"/>
      <c r="N92" s="65"/>
      <c r="O92" s="65"/>
      <c r="P92" s="65"/>
      <c r="Q92" s="65"/>
      <c r="R92" s="65"/>
      <c r="S92" s="614"/>
      <c r="T92" s="655"/>
      <c r="U92" s="655"/>
      <c r="V92" s="655"/>
      <c r="W92" s="655"/>
    </row>
    <row r="93" spans="1:23" s="3" customFormat="1" ht="12" customHeight="1">
      <c r="A93" s="299" t="s">
        <v>310</v>
      </c>
      <c r="B93" s="64">
        <v>13753.983458888317</v>
      </c>
      <c r="C93" s="66">
        <v>87695.6526833288</v>
      </c>
      <c r="D93" s="66">
        <v>326745.42275686027</v>
      </c>
      <c r="E93" s="68">
        <v>190091.5567166958</v>
      </c>
      <c r="F93" s="68">
        <v>34027.976341688496</v>
      </c>
      <c r="G93" s="68">
        <v>652314.5919574617</v>
      </c>
      <c r="H93" s="68">
        <v>92131.7329002014</v>
      </c>
      <c r="I93" s="67">
        <v>744446.3248576631</v>
      </c>
      <c r="K93" s="657"/>
      <c r="L93" s="614"/>
      <c r="M93" s="614"/>
      <c r="N93" s="614"/>
      <c r="O93" s="614"/>
      <c r="P93" s="614"/>
      <c r="Q93" s="614"/>
      <c r="R93" s="614"/>
      <c r="S93" s="614"/>
      <c r="T93" s="655"/>
      <c r="U93" s="655"/>
      <c r="V93" s="655"/>
      <c r="W93" s="655"/>
    </row>
    <row r="94" spans="1:23" s="3" customFormat="1" ht="12" customHeight="1">
      <c r="A94" s="299" t="s">
        <v>311</v>
      </c>
      <c r="B94" s="64">
        <v>66825.47718807876</v>
      </c>
      <c r="C94" s="66">
        <v>345436.1947062078</v>
      </c>
      <c r="D94" s="66">
        <v>1331736.9522389711</v>
      </c>
      <c r="E94" s="68">
        <v>763332.0052645263</v>
      </c>
      <c r="F94" s="68">
        <v>188436.54241677013</v>
      </c>
      <c r="G94" s="68">
        <v>2695767.171814554</v>
      </c>
      <c r="H94" s="68">
        <v>378037.2290994305</v>
      </c>
      <c r="I94" s="67">
        <v>3073804.4009139845</v>
      </c>
      <c r="K94" s="657"/>
      <c r="L94" s="614"/>
      <c r="M94" s="614"/>
      <c r="N94" s="614"/>
      <c r="O94" s="614"/>
      <c r="P94" s="614"/>
      <c r="Q94" s="614"/>
      <c r="R94" s="614"/>
      <c r="S94" s="614"/>
      <c r="T94" s="655"/>
      <c r="U94" s="655"/>
      <c r="V94" s="655"/>
      <c r="W94" s="655"/>
    </row>
    <row r="95" spans="1:23" s="3" customFormat="1" ht="12" customHeight="1">
      <c r="A95" s="299" t="s">
        <v>312</v>
      </c>
      <c r="B95" s="64">
        <v>6987.9388000914005</v>
      </c>
      <c r="C95" s="66">
        <v>28845.639039404276</v>
      </c>
      <c r="D95" s="66">
        <v>129837.56391099628</v>
      </c>
      <c r="E95" s="66">
        <v>127960.29462387339</v>
      </c>
      <c r="F95" s="66">
        <v>27363.528360582557</v>
      </c>
      <c r="G95" s="66">
        <v>320994.9647349479</v>
      </c>
      <c r="H95" s="66">
        <v>38428.93876110499</v>
      </c>
      <c r="I95" s="64">
        <v>359423.9034960529</v>
      </c>
      <c r="K95" s="657"/>
      <c r="L95" s="614"/>
      <c r="M95" s="614"/>
      <c r="N95" s="614"/>
      <c r="O95" s="614"/>
      <c r="P95" s="614"/>
      <c r="Q95" s="614"/>
      <c r="R95" s="614"/>
      <c r="S95" s="614"/>
      <c r="T95" s="655"/>
      <c r="U95" s="655"/>
      <c r="V95" s="655"/>
      <c r="W95" s="655"/>
    </row>
    <row r="96" spans="1:23" s="3" customFormat="1" ht="12" customHeight="1">
      <c r="A96" s="301" t="s">
        <v>291</v>
      </c>
      <c r="B96" s="69">
        <v>57223.2630123505</v>
      </c>
      <c r="C96" s="388">
        <v>197554.6493308648</v>
      </c>
      <c r="D96" s="388">
        <v>447729.9394405374</v>
      </c>
      <c r="E96" s="151">
        <v>291307.6887606958</v>
      </c>
      <c r="F96" s="151">
        <v>81388.22515052705</v>
      </c>
      <c r="G96" s="151">
        <v>1075203.7656949754</v>
      </c>
      <c r="H96" s="151">
        <v>212574.5583490523</v>
      </c>
      <c r="I96" s="413">
        <v>1287778.3240440278</v>
      </c>
      <c r="K96" s="656"/>
      <c r="L96" s="614"/>
      <c r="M96" s="614"/>
      <c r="N96" s="614"/>
      <c r="O96" s="614"/>
      <c r="P96" s="614"/>
      <c r="Q96" s="614"/>
      <c r="R96" s="614"/>
      <c r="S96" s="614"/>
      <c r="T96" s="655"/>
      <c r="U96" s="655"/>
      <c r="V96" s="655"/>
      <c r="W96" s="655"/>
    </row>
    <row r="97" spans="1:23" s="3" customFormat="1" ht="12" customHeight="1">
      <c r="A97" s="42" t="s">
        <v>393</v>
      </c>
      <c r="B97" s="51">
        <v>139213.35285756606</v>
      </c>
      <c r="C97" s="43">
        <v>814071.1907568027</v>
      </c>
      <c r="D97" s="43">
        <v>4318008.284463204</v>
      </c>
      <c r="E97" s="43">
        <v>4104648.902555593</v>
      </c>
      <c r="F97" s="43">
        <v>1121540.02560595</v>
      </c>
      <c r="G97" s="43">
        <v>10497481.756239116</v>
      </c>
      <c r="H97" s="43">
        <v>1241060.1861348287</v>
      </c>
      <c r="I97" s="51">
        <v>11738541.942373946</v>
      </c>
      <c r="K97" s="657"/>
      <c r="L97" s="614"/>
      <c r="M97" s="614"/>
      <c r="N97" s="614"/>
      <c r="O97" s="614"/>
      <c r="P97" s="614"/>
      <c r="Q97" s="614"/>
      <c r="R97" s="614"/>
      <c r="S97" s="614"/>
      <c r="T97" s="655"/>
      <c r="U97" s="655"/>
      <c r="V97" s="655"/>
      <c r="W97" s="655"/>
    </row>
    <row r="98" spans="1:23" s="3" customFormat="1" ht="12" customHeight="1">
      <c r="A98" s="148" t="s">
        <v>313</v>
      </c>
      <c r="B98" s="67">
        <v>19531.851468722445</v>
      </c>
      <c r="C98" s="68">
        <v>112735.08926953979</v>
      </c>
      <c r="D98" s="68">
        <v>421831.7025361529</v>
      </c>
      <c r="E98" s="68">
        <v>362255.2697108468</v>
      </c>
      <c r="F98" s="68">
        <v>76577.7171453747</v>
      </c>
      <c r="G98" s="68">
        <v>992931.6301306367</v>
      </c>
      <c r="H98" s="68">
        <v>134762.00863511514</v>
      </c>
      <c r="I98" s="67">
        <v>1127693.6387657518</v>
      </c>
      <c r="K98" s="657"/>
      <c r="L98" s="614"/>
      <c r="M98" s="614"/>
      <c r="N98" s="614"/>
      <c r="O98" s="614"/>
      <c r="P98" s="614"/>
      <c r="Q98" s="614"/>
      <c r="R98" s="614"/>
      <c r="S98" s="614"/>
      <c r="T98" s="655"/>
      <c r="U98" s="655"/>
      <c r="V98" s="655"/>
      <c r="W98" s="655"/>
    </row>
    <row r="99" spans="1:23" s="3" customFormat="1" ht="12" customHeight="1">
      <c r="A99" s="148" t="s">
        <v>0</v>
      </c>
      <c r="B99" s="64">
        <v>74409.62428991306</v>
      </c>
      <c r="C99" s="66">
        <v>411617.81474661786</v>
      </c>
      <c r="D99" s="66">
        <v>2804467.8725043153</v>
      </c>
      <c r="E99" s="66">
        <v>2838704.290041435</v>
      </c>
      <c r="F99" s="66">
        <v>846105.0264620993</v>
      </c>
      <c r="G99" s="66">
        <v>6975304.628044381</v>
      </c>
      <c r="H99" s="66">
        <v>742108.6934876288</v>
      </c>
      <c r="I99" s="64">
        <v>7717413.32153201</v>
      </c>
      <c r="K99" s="657"/>
      <c r="L99" s="614"/>
      <c r="M99" s="614"/>
      <c r="N99" s="614"/>
      <c r="O99" s="614"/>
      <c r="P99" s="614"/>
      <c r="Q99" s="614"/>
      <c r="R99" s="614"/>
      <c r="S99" s="614"/>
      <c r="T99" s="655"/>
      <c r="U99" s="655"/>
      <c r="V99" s="655"/>
      <c r="W99" s="655"/>
    </row>
    <row r="100" spans="1:23" s="3" customFormat="1" ht="12" customHeight="1">
      <c r="A100" s="155" t="s">
        <v>394</v>
      </c>
      <c r="B100" s="69">
        <v>45271.87709893056</v>
      </c>
      <c r="C100" s="388">
        <v>289718.28674064507</v>
      </c>
      <c r="D100" s="388">
        <v>1091708.709422736</v>
      </c>
      <c r="E100" s="151">
        <v>903689.342803311</v>
      </c>
      <c r="F100" s="151">
        <v>198857.28199847604</v>
      </c>
      <c r="G100" s="151">
        <v>2529245.4980640984</v>
      </c>
      <c r="H100" s="151">
        <v>364189.484012085</v>
      </c>
      <c r="I100" s="413">
        <v>2893434.9820761834</v>
      </c>
      <c r="K100" s="656"/>
      <c r="L100" s="614"/>
      <c r="M100" s="614"/>
      <c r="N100" s="614"/>
      <c r="O100" s="614"/>
      <c r="P100" s="614"/>
      <c r="Q100" s="614"/>
      <c r="R100" s="614"/>
      <c r="S100" s="614"/>
      <c r="T100" s="655"/>
      <c r="U100" s="655"/>
      <c r="V100" s="655"/>
      <c r="W100" s="655"/>
    </row>
    <row r="101" spans="1:23" s="3" customFormat="1" ht="12" customHeight="1">
      <c r="A101" s="42" t="s">
        <v>314</v>
      </c>
      <c r="B101" s="51">
        <v>214431.92931043752</v>
      </c>
      <c r="C101" s="43">
        <v>699415.774607875</v>
      </c>
      <c r="D101" s="43">
        <v>3714008.6821490647</v>
      </c>
      <c r="E101" s="43">
        <v>4056763.7845866634</v>
      </c>
      <c r="F101" s="43">
        <v>723428.0077766136</v>
      </c>
      <c r="G101" s="43">
        <v>9408048.178430654</v>
      </c>
      <c r="H101" s="43">
        <v>1150171.6808876921</v>
      </c>
      <c r="I101" s="51">
        <v>10558219.859318348</v>
      </c>
      <c r="K101" s="657"/>
      <c r="L101" s="614"/>
      <c r="M101" s="614"/>
      <c r="N101" s="614"/>
      <c r="O101" s="614"/>
      <c r="P101" s="614"/>
      <c r="Q101" s="614"/>
      <c r="R101" s="614"/>
      <c r="S101" s="614"/>
      <c r="T101" s="655"/>
      <c r="U101" s="655"/>
      <c r="V101" s="655"/>
      <c r="W101" s="655"/>
    </row>
    <row r="102" spans="1:23" s="131" customFormat="1" ht="12" customHeight="1">
      <c r="A102" s="148" t="s">
        <v>362</v>
      </c>
      <c r="B102" s="354">
        <v>18342.72694169764</v>
      </c>
      <c r="C102" s="358">
        <v>110420.53683168333</v>
      </c>
      <c r="D102" s="358">
        <v>478652.35961218935</v>
      </c>
      <c r="E102" s="357">
        <v>359447.651308528</v>
      </c>
      <c r="F102" s="357">
        <v>86971.33626912603</v>
      </c>
      <c r="G102" s="357">
        <v>1053834.6109632244</v>
      </c>
      <c r="H102" s="357">
        <v>148674.82327380386</v>
      </c>
      <c r="I102" s="355">
        <v>1202509.4342370285</v>
      </c>
      <c r="K102" s="657"/>
      <c r="L102" s="614"/>
      <c r="M102" s="614"/>
      <c r="N102" s="614"/>
      <c r="O102" s="614"/>
      <c r="P102" s="614"/>
      <c r="Q102" s="614"/>
      <c r="R102" s="614"/>
      <c r="S102" s="614"/>
      <c r="T102" s="655"/>
      <c r="U102" s="655"/>
      <c r="V102" s="655"/>
      <c r="W102" s="655"/>
    </row>
    <row r="103" spans="1:23" s="131" customFormat="1" ht="12" customHeight="1">
      <c r="A103" s="148" t="s">
        <v>352</v>
      </c>
      <c r="B103" s="354">
        <v>70623.49592376387</v>
      </c>
      <c r="C103" s="358">
        <v>151219.18863248997</v>
      </c>
      <c r="D103" s="358">
        <v>889548.3573228177</v>
      </c>
      <c r="E103" s="358">
        <v>843484.5329814053</v>
      </c>
      <c r="F103" s="358">
        <v>96526.07193032971</v>
      </c>
      <c r="G103" s="358">
        <v>2051401.6467908064</v>
      </c>
      <c r="H103" s="358">
        <v>297834.2971239734</v>
      </c>
      <c r="I103" s="354">
        <v>2349235.94391478</v>
      </c>
      <c r="K103" s="657"/>
      <c r="L103" s="614"/>
      <c r="M103" s="614"/>
      <c r="N103" s="614"/>
      <c r="O103" s="614"/>
      <c r="P103" s="614"/>
      <c r="Q103" s="614"/>
      <c r="R103" s="614"/>
      <c r="S103" s="614"/>
      <c r="T103" s="655"/>
      <c r="U103" s="655"/>
      <c r="V103" s="655"/>
      <c r="W103" s="655"/>
    </row>
    <row r="104" spans="1:23" s="131" customFormat="1" ht="12" customHeight="1">
      <c r="A104" s="148" t="s">
        <v>315</v>
      </c>
      <c r="B104" s="354">
        <v>34779.98249120194</v>
      </c>
      <c r="C104" s="358">
        <v>160566.33726627583</v>
      </c>
      <c r="D104" s="358">
        <v>929077.8288235406</v>
      </c>
      <c r="E104" s="357">
        <v>981225.2698177823</v>
      </c>
      <c r="F104" s="357">
        <v>121905.47895891199</v>
      </c>
      <c r="G104" s="357">
        <v>2227554.897357713</v>
      </c>
      <c r="H104" s="357">
        <v>254051.35871209705</v>
      </c>
      <c r="I104" s="355">
        <v>2481606.25606981</v>
      </c>
      <c r="K104" s="657"/>
      <c r="L104" s="614"/>
      <c r="M104" s="614"/>
      <c r="N104" s="614"/>
      <c r="O104" s="614"/>
      <c r="P104" s="614"/>
      <c r="Q104" s="614"/>
      <c r="R104" s="614"/>
      <c r="S104" s="614"/>
      <c r="T104" s="655"/>
      <c r="U104" s="655"/>
      <c r="V104" s="655"/>
      <c r="W104" s="655"/>
    </row>
    <row r="105" spans="1:23" s="131" customFormat="1" ht="12" customHeight="1">
      <c r="A105" s="148" t="s">
        <v>489</v>
      </c>
      <c r="B105" s="355">
        <v>20335.215162097476</v>
      </c>
      <c r="C105" s="357">
        <v>79349.31158142757</v>
      </c>
      <c r="D105" s="357">
        <v>571928.8139715063</v>
      </c>
      <c r="E105" s="357">
        <v>814678.84753342</v>
      </c>
      <c r="F105" s="357">
        <v>291976.8320747675</v>
      </c>
      <c r="G105" s="357">
        <v>1778269.0203232188</v>
      </c>
      <c r="H105" s="357">
        <v>165449.0521939879</v>
      </c>
      <c r="I105" s="355">
        <v>1943718.0725172067</v>
      </c>
      <c r="K105" s="657"/>
      <c r="L105" s="614"/>
      <c r="M105" s="614"/>
      <c r="N105" s="614"/>
      <c r="O105" s="614"/>
      <c r="P105" s="614"/>
      <c r="Q105" s="614"/>
      <c r="R105" s="614"/>
      <c r="S105" s="614"/>
      <c r="T105" s="655"/>
      <c r="U105" s="655"/>
      <c r="V105" s="655"/>
      <c r="W105" s="655"/>
    </row>
    <row r="106" spans="1:23" s="131" customFormat="1" ht="12" customHeight="1">
      <c r="A106" s="155" t="s">
        <v>361</v>
      </c>
      <c r="B106" s="356">
        <v>70350.50879167658</v>
      </c>
      <c r="C106" s="306">
        <v>197860.40029599826</v>
      </c>
      <c r="D106" s="306">
        <v>844801.3224190112</v>
      </c>
      <c r="E106" s="306">
        <v>1057927.4829455279</v>
      </c>
      <c r="F106" s="306">
        <v>126048.28854347841</v>
      </c>
      <c r="G106" s="306">
        <v>2296988.002995692</v>
      </c>
      <c r="H106" s="306">
        <v>284162.14958383003</v>
      </c>
      <c r="I106" s="356">
        <v>2581150.152579522</v>
      </c>
      <c r="K106" s="656"/>
      <c r="L106" s="614"/>
      <c r="M106" s="614"/>
      <c r="N106" s="614"/>
      <c r="O106" s="614"/>
      <c r="P106" s="614"/>
      <c r="Q106" s="614"/>
      <c r="R106" s="614"/>
      <c r="S106" s="614"/>
      <c r="T106" s="655"/>
      <c r="U106" s="655"/>
      <c r="V106" s="655"/>
      <c r="W106" s="655"/>
    </row>
    <row r="107" spans="1:23" s="3" customFormat="1" ht="12" customHeight="1">
      <c r="A107" s="42" t="s">
        <v>316</v>
      </c>
      <c r="B107" s="51">
        <v>52730.814915755356</v>
      </c>
      <c r="C107" s="43">
        <v>169816.86300322617</v>
      </c>
      <c r="D107" s="43">
        <v>449641.9209632644</v>
      </c>
      <c r="E107" s="43">
        <v>428762.05316199653</v>
      </c>
      <c r="F107" s="43">
        <v>86634.75442757041</v>
      </c>
      <c r="G107" s="43">
        <v>1187586.4064718129</v>
      </c>
      <c r="H107" s="43">
        <v>194506.85304819513</v>
      </c>
      <c r="I107" s="51">
        <v>1382093.259520008</v>
      </c>
      <c r="K107" s="657"/>
      <c r="L107" s="614"/>
      <c r="M107" s="614"/>
      <c r="N107" s="614"/>
      <c r="O107" s="614"/>
      <c r="P107" s="614"/>
      <c r="Q107" s="614"/>
      <c r="R107" s="614"/>
      <c r="S107" s="614"/>
      <c r="T107" s="655"/>
      <c r="U107" s="655"/>
      <c r="V107" s="655"/>
      <c r="W107" s="655"/>
    </row>
    <row r="108" spans="1:23" s="3" customFormat="1" ht="12" customHeight="1">
      <c r="A108" s="149" t="s">
        <v>401</v>
      </c>
      <c r="B108" s="67">
        <v>26256.789863997583</v>
      </c>
      <c r="C108" s="68">
        <v>80177.04137846532</v>
      </c>
      <c r="D108" s="68">
        <v>170763.08072446505</v>
      </c>
      <c r="E108" s="68">
        <v>158275.80033845914</v>
      </c>
      <c r="F108" s="68">
        <v>30361.15899624545</v>
      </c>
      <c r="G108" s="68">
        <v>465833.87130163255</v>
      </c>
      <c r="H108" s="68">
        <v>85025.41163666196</v>
      </c>
      <c r="I108" s="67">
        <v>550859.2829382945</v>
      </c>
      <c r="K108" s="657"/>
      <c r="L108" s="614"/>
      <c r="M108" s="614"/>
      <c r="N108" s="614"/>
      <c r="O108" s="614"/>
      <c r="P108" s="614"/>
      <c r="Q108" s="614"/>
      <c r="R108" s="614"/>
      <c r="S108" s="614"/>
      <c r="T108" s="655"/>
      <c r="U108" s="655"/>
      <c r="V108" s="655"/>
      <c r="W108" s="655"/>
    </row>
    <row r="109" spans="1:23" s="3" customFormat="1" ht="12" customHeight="1">
      <c r="A109" s="149" t="s">
        <v>402</v>
      </c>
      <c r="B109" s="64">
        <v>26474.02505175777</v>
      </c>
      <c r="C109" s="66">
        <v>89639.82162476084</v>
      </c>
      <c r="D109" s="66">
        <v>278878.8402387994</v>
      </c>
      <c r="E109" s="68">
        <v>270486.2528235374</v>
      </c>
      <c r="F109" s="68">
        <v>56273.59543132496</v>
      </c>
      <c r="G109" s="68">
        <v>721752.5351701804</v>
      </c>
      <c r="H109" s="68">
        <v>109481.44141153316</v>
      </c>
      <c r="I109" s="67">
        <v>831233.9765817135</v>
      </c>
      <c r="K109" s="656"/>
      <c r="L109" s="655"/>
      <c r="M109" s="655"/>
      <c r="N109" s="655"/>
      <c r="O109" s="655"/>
      <c r="P109" s="655"/>
      <c r="Q109" s="655"/>
      <c r="R109" s="655"/>
      <c r="S109" s="655"/>
      <c r="T109" s="655"/>
      <c r="U109" s="655"/>
      <c r="V109" s="655"/>
      <c r="W109" s="655"/>
    </row>
    <row r="110" spans="1:19" ht="12" customHeight="1">
      <c r="A110" s="480" t="s">
        <v>8</v>
      </c>
      <c r="B110" s="60">
        <f>SUM(B61:B62)</f>
        <v>12235332.526905024</v>
      </c>
      <c r="C110" s="455">
        <f aca="true" t="shared" si="1" ref="C110:I110">SUM(C61:C62)</f>
        <v>38274861.37906698</v>
      </c>
      <c r="D110" s="455">
        <f t="shared" si="1"/>
        <v>70634003.65882763</v>
      </c>
      <c r="E110" s="455">
        <f t="shared" si="1"/>
        <v>37300694.937460706</v>
      </c>
      <c r="F110" s="455">
        <f t="shared" si="1"/>
        <v>6298770.349737556</v>
      </c>
      <c r="G110" s="455">
        <f>SUM(B110:F110)</f>
        <v>164743662.85199788</v>
      </c>
      <c r="H110" s="455">
        <f t="shared" si="1"/>
        <v>33134201.58688037</v>
      </c>
      <c r="I110" s="60">
        <f t="shared" si="1"/>
        <v>197877864.43887824</v>
      </c>
      <c r="Q110" s="661"/>
      <c r="R110" s="661"/>
      <c r="S110" s="661"/>
    </row>
    <row r="111" spans="1:19" ht="14.25">
      <c r="A111" s="3" t="s">
        <v>6</v>
      </c>
      <c r="B111" s="90"/>
      <c r="C111" s="90"/>
      <c r="D111" s="90"/>
      <c r="E111" s="90"/>
      <c r="F111" s="90"/>
      <c r="G111" s="90"/>
      <c r="H111" s="90"/>
      <c r="I111" s="90"/>
      <c r="Q111" s="661"/>
      <c r="R111" s="661"/>
      <c r="S111" s="661"/>
    </row>
    <row r="112" spans="1:23" ht="14.25">
      <c r="A112" s="710" t="s">
        <v>411</v>
      </c>
      <c r="K112" s="660"/>
      <c r="L112" s="660"/>
      <c r="M112" s="660"/>
      <c r="N112" s="660"/>
      <c r="O112" s="660"/>
      <c r="P112" s="660"/>
      <c r="Q112" s="661"/>
      <c r="R112" s="661"/>
      <c r="S112" s="661"/>
      <c r="T112" s="660"/>
      <c r="U112" s="660"/>
      <c r="V112" s="660"/>
      <c r="W112" s="660"/>
    </row>
    <row r="113" spans="2:23" ht="14.25">
      <c r="B113" s="90"/>
      <c r="C113" s="90"/>
      <c r="D113" s="90"/>
      <c r="E113" s="90"/>
      <c r="F113" s="90"/>
      <c r="G113" s="90"/>
      <c r="H113" s="90"/>
      <c r="I113" s="90"/>
      <c r="K113" s="660"/>
      <c r="L113" s="661"/>
      <c r="M113" s="661"/>
      <c r="N113" s="661"/>
      <c r="O113" s="661"/>
      <c r="P113" s="661"/>
      <c r="Q113" s="661"/>
      <c r="R113" s="661"/>
      <c r="S113" s="661"/>
      <c r="T113" s="661"/>
      <c r="U113" s="661"/>
      <c r="V113" s="661"/>
      <c r="W113" s="661"/>
    </row>
    <row r="114" spans="2:9" ht="12.75">
      <c r="B114" s="90"/>
      <c r="C114" s="90"/>
      <c r="D114" s="90"/>
      <c r="E114" s="90"/>
      <c r="F114" s="90"/>
      <c r="G114" s="90"/>
      <c r="H114" s="90"/>
      <c r="I114" s="90"/>
    </row>
    <row r="115" spans="2:9" ht="12.75">
      <c r="B115" s="90"/>
      <c r="C115" s="90"/>
      <c r="D115" s="90"/>
      <c r="E115" s="90"/>
      <c r="F115" s="90"/>
      <c r="G115" s="90"/>
      <c r="H115" s="90"/>
      <c r="I115" s="90"/>
    </row>
    <row r="116" spans="2:9" ht="12.75">
      <c r="B116" s="90"/>
      <c r="C116" s="90"/>
      <c r="D116" s="90"/>
      <c r="E116" s="90"/>
      <c r="F116" s="90"/>
      <c r="G116" s="90"/>
      <c r="H116" s="90"/>
      <c r="I116" s="90"/>
    </row>
    <row r="117" spans="1:9" s="38" customFormat="1" ht="10.5" customHeight="1">
      <c r="A117" s="41" t="s">
        <v>452</v>
      </c>
      <c r="B117" s="37"/>
      <c r="C117" s="37"/>
      <c r="D117" s="37"/>
      <c r="E117" s="37"/>
      <c r="F117" s="37"/>
      <c r="G117" s="37"/>
      <c r="H117" s="37"/>
      <c r="I117" s="234" t="s">
        <v>363</v>
      </c>
    </row>
    <row r="118" spans="2:8" ht="12.75">
      <c r="B118" s="8"/>
      <c r="C118" s="8"/>
      <c r="D118" s="8"/>
      <c r="E118" s="8"/>
      <c r="F118" s="8"/>
      <c r="G118" s="8"/>
      <c r="H118" s="8"/>
    </row>
    <row r="119" spans="1:9" ht="12.75">
      <c r="A119" s="7"/>
      <c r="B119" s="73" t="s">
        <v>389</v>
      </c>
      <c r="C119" s="73" t="s">
        <v>274</v>
      </c>
      <c r="D119" s="73" t="s">
        <v>275</v>
      </c>
      <c r="E119" s="73" t="s">
        <v>390</v>
      </c>
      <c r="F119" s="73" t="s">
        <v>391</v>
      </c>
      <c r="G119" s="73" t="s">
        <v>1</v>
      </c>
      <c r="H119" s="389" t="s">
        <v>392</v>
      </c>
      <c r="I119" s="462" t="s">
        <v>8</v>
      </c>
    </row>
    <row r="120" spans="1:9" ht="18" customHeight="1">
      <c r="A120" s="481" t="s">
        <v>272</v>
      </c>
      <c r="B120" s="799">
        <f aca="true" t="shared" si="2" ref="B120:I129">B61/$I$110*100</f>
        <v>5.172019758229469</v>
      </c>
      <c r="C120" s="799">
        <f t="shared" si="2"/>
        <v>14.808687558767412</v>
      </c>
      <c r="D120" s="799">
        <f t="shared" si="2"/>
        <v>21.39517787727591</v>
      </c>
      <c r="E120" s="799">
        <f t="shared" si="2"/>
        <v>8.896306240954658</v>
      </c>
      <c r="F120" s="799">
        <f t="shared" si="2"/>
        <v>1.1000526498122993</v>
      </c>
      <c r="G120" s="799">
        <f t="shared" si="2"/>
        <v>51.37224408503974</v>
      </c>
      <c r="H120" s="802">
        <f t="shared" si="2"/>
        <v>12.245928857988595</v>
      </c>
      <c r="I120" s="799">
        <f t="shared" si="2"/>
        <v>63.61817294302834</v>
      </c>
    </row>
    <row r="121" spans="1:9" ht="18" customHeight="1">
      <c r="A121" s="483" t="s">
        <v>404</v>
      </c>
      <c r="B121" s="803">
        <f t="shared" si="2"/>
        <v>1.0112552440557676</v>
      </c>
      <c r="C121" s="803">
        <f t="shared" si="2"/>
        <v>4.533981964982962</v>
      </c>
      <c r="D121" s="803">
        <f t="shared" si="2"/>
        <v>14.300580139480687</v>
      </c>
      <c r="E121" s="803">
        <f t="shared" si="2"/>
        <v>9.954056351765953</v>
      </c>
      <c r="F121" s="803">
        <f t="shared" si="2"/>
        <v>2.08310801729868</v>
      </c>
      <c r="G121" s="803">
        <f t="shared" si="2"/>
        <v>31.88298171758405</v>
      </c>
      <c r="H121" s="805">
        <f t="shared" si="2"/>
        <v>4.49884533938762</v>
      </c>
      <c r="I121" s="803">
        <f t="shared" si="2"/>
        <v>36.381827056971666</v>
      </c>
    </row>
    <row r="122" spans="1:9" ht="12" customHeight="1">
      <c r="A122" s="42" t="s">
        <v>289</v>
      </c>
      <c r="B122" s="808">
        <f t="shared" si="2"/>
        <v>0.8058881110335276</v>
      </c>
      <c r="C122" s="808">
        <f t="shared" si="2"/>
        <v>3.683303778647545</v>
      </c>
      <c r="D122" s="808">
        <f t="shared" si="2"/>
        <v>10.014270040255111</v>
      </c>
      <c r="E122" s="808">
        <f t="shared" si="2"/>
        <v>5.612906438579155</v>
      </c>
      <c r="F122" s="808">
        <f t="shared" si="2"/>
        <v>1.1069489136578685</v>
      </c>
      <c r="G122" s="808">
        <f t="shared" si="2"/>
        <v>21.223317282173205</v>
      </c>
      <c r="H122" s="808">
        <f t="shared" si="2"/>
        <v>3.192110638463346</v>
      </c>
      <c r="I122" s="806">
        <f t="shared" si="2"/>
        <v>24.41542792063655</v>
      </c>
    </row>
    <row r="123" spans="1:9" s="3" customFormat="1" ht="12" customHeight="1">
      <c r="A123" s="148" t="s">
        <v>290</v>
      </c>
      <c r="B123" s="811">
        <f t="shared" si="2"/>
        <v>0.1004228860967626</v>
      </c>
      <c r="C123" s="811">
        <f t="shared" si="2"/>
        <v>0.4930251430982774</v>
      </c>
      <c r="D123" s="811">
        <f t="shared" si="2"/>
        <v>1.3564422836720933</v>
      </c>
      <c r="E123" s="811">
        <f t="shared" si="2"/>
        <v>0.688260726622715</v>
      </c>
      <c r="F123" s="811">
        <f t="shared" si="2"/>
        <v>0.1004579126296709</v>
      </c>
      <c r="G123" s="811">
        <f t="shared" si="2"/>
        <v>2.738608952119519</v>
      </c>
      <c r="H123" s="811">
        <f t="shared" si="2"/>
        <v>0.48545654503822755</v>
      </c>
      <c r="I123" s="809">
        <f t="shared" si="2"/>
        <v>3.2240654971577474</v>
      </c>
    </row>
    <row r="124" spans="1:9" s="3" customFormat="1" ht="12" customHeight="1">
      <c r="A124" s="148" t="s">
        <v>292</v>
      </c>
      <c r="B124" s="811">
        <f t="shared" si="2"/>
        <v>0.005634490852021095</v>
      </c>
      <c r="C124" s="811">
        <f t="shared" si="2"/>
        <v>0.029530636368496753</v>
      </c>
      <c r="D124" s="811">
        <f t="shared" si="2"/>
        <v>0.10205989767680665</v>
      </c>
      <c r="E124" s="811">
        <f t="shared" si="2"/>
        <v>0.05784185044682942</v>
      </c>
      <c r="F124" s="811">
        <f t="shared" si="2"/>
        <v>0.01072095320330501</v>
      </c>
      <c r="G124" s="811">
        <f t="shared" si="2"/>
        <v>0.20578782854745892</v>
      </c>
      <c r="H124" s="811">
        <f t="shared" si="2"/>
        <v>0.03128414383751989</v>
      </c>
      <c r="I124" s="809">
        <f t="shared" si="2"/>
        <v>0.23707197238497876</v>
      </c>
    </row>
    <row r="125" spans="1:9" s="3" customFormat="1" ht="12" customHeight="1">
      <c r="A125" s="148" t="s">
        <v>293</v>
      </c>
      <c r="B125" s="811">
        <f t="shared" si="2"/>
        <v>0.10138481894496713</v>
      </c>
      <c r="C125" s="811">
        <f t="shared" si="2"/>
        <v>0.4515071125884675</v>
      </c>
      <c r="D125" s="811">
        <f t="shared" si="2"/>
        <v>1.1423041771983726</v>
      </c>
      <c r="E125" s="811">
        <f t="shared" si="2"/>
        <v>0.49877322686479764</v>
      </c>
      <c r="F125" s="811">
        <f t="shared" si="2"/>
        <v>0.09132792560767303</v>
      </c>
      <c r="G125" s="811">
        <f t="shared" si="2"/>
        <v>2.2852972612042786</v>
      </c>
      <c r="H125" s="811">
        <f t="shared" si="2"/>
        <v>0.3932494394139296</v>
      </c>
      <c r="I125" s="809">
        <f t="shared" si="2"/>
        <v>2.6785467006182078</v>
      </c>
    </row>
    <row r="126" spans="1:9" s="3" customFormat="1" ht="12" customHeight="1">
      <c r="A126" s="148" t="s">
        <v>353</v>
      </c>
      <c r="B126" s="811">
        <f t="shared" si="2"/>
        <v>0.0026354993705417626</v>
      </c>
      <c r="C126" s="811">
        <f t="shared" si="2"/>
        <v>0.006704008457961842</v>
      </c>
      <c r="D126" s="811">
        <f t="shared" si="2"/>
        <v>0.011696446625755445</v>
      </c>
      <c r="E126" s="811">
        <f t="shared" si="2"/>
        <v>0.007618813813892539</v>
      </c>
      <c r="F126" s="811">
        <f t="shared" si="2"/>
        <v>0.0020326551415781914</v>
      </c>
      <c r="G126" s="811">
        <f t="shared" si="2"/>
        <v>0.03068742340972978</v>
      </c>
      <c r="H126" s="811">
        <f t="shared" si="2"/>
        <v>0.006711677621281203</v>
      </c>
      <c r="I126" s="809">
        <f t="shared" si="2"/>
        <v>0.03739910103101098</v>
      </c>
    </row>
    <row r="127" spans="1:9" s="3" customFormat="1" ht="12" customHeight="1">
      <c r="A127" s="148" t="s">
        <v>354</v>
      </c>
      <c r="B127" s="811">
        <f t="shared" si="2"/>
        <v>0.000286193964006432</v>
      </c>
      <c r="C127" s="811">
        <f t="shared" si="2"/>
        <v>0.0013123351379566916</v>
      </c>
      <c r="D127" s="811">
        <f t="shared" si="2"/>
        <v>0.005146449951234195</v>
      </c>
      <c r="E127" s="811">
        <f t="shared" si="2"/>
        <v>0.00472837947961353</v>
      </c>
      <c r="F127" s="811">
        <f t="shared" si="2"/>
        <v>0.0010161008835392216</v>
      </c>
      <c r="G127" s="811">
        <f t="shared" si="2"/>
        <v>0.012489459416350067</v>
      </c>
      <c r="H127" s="811">
        <f t="shared" si="2"/>
        <v>0.0012982001847071825</v>
      </c>
      <c r="I127" s="809">
        <f t="shared" si="2"/>
        <v>0.013787659601057248</v>
      </c>
    </row>
    <row r="128" spans="1:9" s="3" customFormat="1" ht="12" customHeight="1">
      <c r="A128" s="148" t="s">
        <v>355</v>
      </c>
      <c r="B128" s="811">
        <f t="shared" si="2"/>
        <v>0.0011610830799920712</v>
      </c>
      <c r="C128" s="811">
        <f t="shared" si="2"/>
        <v>0.004429249909683052</v>
      </c>
      <c r="D128" s="811">
        <f t="shared" si="2"/>
        <v>0.01035506403270831</v>
      </c>
      <c r="E128" s="811">
        <f t="shared" si="2"/>
        <v>0.004572501432873458</v>
      </c>
      <c r="F128" s="811">
        <f t="shared" si="2"/>
        <v>0.000808159421063228</v>
      </c>
      <c r="G128" s="811">
        <f t="shared" si="2"/>
        <v>0.02132605787632012</v>
      </c>
      <c r="H128" s="811">
        <f t="shared" si="2"/>
        <v>0.0034900066570357946</v>
      </c>
      <c r="I128" s="809">
        <f t="shared" si="2"/>
        <v>0.024816064533355914</v>
      </c>
    </row>
    <row r="129" spans="1:9" s="3" customFormat="1" ht="12" customHeight="1">
      <c r="A129" s="148" t="s">
        <v>294</v>
      </c>
      <c r="B129" s="811">
        <f t="shared" si="2"/>
        <v>0.0076787106753288675</v>
      </c>
      <c r="C129" s="811">
        <f t="shared" si="2"/>
        <v>0.03759234038223267</v>
      </c>
      <c r="D129" s="811">
        <f t="shared" si="2"/>
        <v>0.10343703758416697</v>
      </c>
      <c r="E129" s="811">
        <f t="shared" si="2"/>
        <v>0.05406204040782993</v>
      </c>
      <c r="F129" s="811">
        <f t="shared" si="2"/>
        <v>0.010502122466687715</v>
      </c>
      <c r="G129" s="811">
        <f t="shared" si="2"/>
        <v>0.21327225151624613</v>
      </c>
      <c r="H129" s="811">
        <f t="shared" si="2"/>
        <v>0.0326613002377492</v>
      </c>
      <c r="I129" s="809">
        <f t="shared" si="2"/>
        <v>0.24593355175399537</v>
      </c>
    </row>
    <row r="130" spans="1:9" s="3" customFormat="1" ht="12" customHeight="1">
      <c r="A130" s="148" t="s">
        <v>295</v>
      </c>
      <c r="B130" s="811">
        <f aca="true" t="shared" si="3" ref="B130:I139">B71/$I$110*100</f>
        <v>0.06846700742216454</v>
      </c>
      <c r="C130" s="811">
        <f t="shared" si="3"/>
        <v>0.395309178935219</v>
      </c>
      <c r="D130" s="811">
        <f t="shared" si="3"/>
        <v>0.8728181599490857</v>
      </c>
      <c r="E130" s="811">
        <f t="shared" si="3"/>
        <v>0.45911357595470337</v>
      </c>
      <c r="F130" s="811">
        <f t="shared" si="3"/>
        <v>0.06966761074859008</v>
      </c>
      <c r="G130" s="811">
        <f t="shared" si="3"/>
        <v>1.8653755330097628</v>
      </c>
      <c r="H130" s="811">
        <f t="shared" si="3"/>
        <v>0.2222761164084626</v>
      </c>
      <c r="I130" s="809">
        <f t="shared" si="3"/>
        <v>2.087651649418225</v>
      </c>
    </row>
    <row r="131" spans="1:9" s="3" customFormat="1" ht="12" customHeight="1">
      <c r="A131" s="148" t="s">
        <v>356</v>
      </c>
      <c r="B131" s="811">
        <f t="shared" si="3"/>
        <v>0.0009027692844186307</v>
      </c>
      <c r="C131" s="811">
        <f t="shared" si="3"/>
        <v>0.002889733047080171</v>
      </c>
      <c r="D131" s="811">
        <f t="shared" si="3"/>
        <v>0.005176087678080118</v>
      </c>
      <c r="E131" s="811">
        <f t="shared" si="3"/>
        <v>0.0035898686829558125</v>
      </c>
      <c r="F131" s="811">
        <f t="shared" si="3"/>
        <v>0.0009617093328895881</v>
      </c>
      <c r="G131" s="811">
        <f t="shared" si="3"/>
        <v>0.01352016802542432</v>
      </c>
      <c r="H131" s="811">
        <f t="shared" si="3"/>
        <v>0.002556929225886505</v>
      </c>
      <c r="I131" s="809">
        <f t="shared" si="3"/>
        <v>0.016077097251310825</v>
      </c>
    </row>
    <row r="132" spans="1:9" s="3" customFormat="1" ht="12" customHeight="1">
      <c r="A132" s="148" t="s">
        <v>296</v>
      </c>
      <c r="B132" s="811">
        <f t="shared" si="3"/>
        <v>0.0032504263681923102</v>
      </c>
      <c r="C132" s="811">
        <f t="shared" si="3"/>
        <v>0.018320652060155963</v>
      </c>
      <c r="D132" s="811">
        <f t="shared" si="3"/>
        <v>0.05869703294178806</v>
      </c>
      <c r="E132" s="811">
        <f t="shared" si="3"/>
        <v>0.038627771790136906</v>
      </c>
      <c r="F132" s="811">
        <f t="shared" si="3"/>
        <v>0.005659311834990057</v>
      </c>
      <c r="G132" s="811">
        <f t="shared" si="3"/>
        <v>0.1245551949952633</v>
      </c>
      <c r="H132" s="811">
        <f t="shared" si="3"/>
        <v>0.019262763972620608</v>
      </c>
      <c r="I132" s="809">
        <f t="shared" si="3"/>
        <v>0.14381795896788388</v>
      </c>
    </row>
    <row r="133" spans="1:9" s="3" customFormat="1" ht="12" customHeight="1">
      <c r="A133" s="148" t="s">
        <v>297</v>
      </c>
      <c r="B133" s="811">
        <f t="shared" si="3"/>
        <v>0.002164521544522015</v>
      </c>
      <c r="C133" s="811">
        <f t="shared" si="3"/>
        <v>0.010388576292358356</v>
      </c>
      <c r="D133" s="811">
        <f t="shared" si="3"/>
        <v>0.04366141631262007</v>
      </c>
      <c r="E133" s="811">
        <f t="shared" si="3"/>
        <v>0.042152156381904136</v>
      </c>
      <c r="F133" s="811">
        <f t="shared" si="3"/>
        <v>0.0071325454360528515</v>
      </c>
      <c r="G133" s="811">
        <f t="shared" si="3"/>
        <v>0.10549921596745744</v>
      </c>
      <c r="H133" s="811">
        <f t="shared" si="3"/>
        <v>0.012136898414073413</v>
      </c>
      <c r="I133" s="809">
        <f t="shared" si="3"/>
        <v>0.11763611438153085</v>
      </c>
    </row>
    <row r="134" spans="1:9" s="3" customFormat="1" ht="12" customHeight="1">
      <c r="A134" s="148" t="s">
        <v>298</v>
      </c>
      <c r="B134" s="811">
        <f t="shared" si="3"/>
        <v>0.0065241210207211235</v>
      </c>
      <c r="C134" s="811">
        <f t="shared" si="3"/>
        <v>0.014109099113550388</v>
      </c>
      <c r="D134" s="811">
        <f t="shared" si="3"/>
        <v>0.023873659889606758</v>
      </c>
      <c r="E134" s="811">
        <f t="shared" si="3"/>
        <v>0.013069201667340451</v>
      </c>
      <c r="F134" s="811">
        <f t="shared" si="3"/>
        <v>0.0022196107775395166</v>
      </c>
      <c r="G134" s="811">
        <f t="shared" si="3"/>
        <v>0.05979569246875823</v>
      </c>
      <c r="H134" s="811">
        <f t="shared" si="3"/>
        <v>0.011333879431172979</v>
      </c>
      <c r="I134" s="809">
        <f t="shared" si="3"/>
        <v>0.07112957189993122</v>
      </c>
    </row>
    <row r="135" spans="1:9" s="3" customFormat="1" ht="12" customHeight="1">
      <c r="A135" s="148" t="s">
        <v>299</v>
      </c>
      <c r="B135" s="811">
        <f t="shared" si="3"/>
        <v>0.004888801552633723</v>
      </c>
      <c r="C135" s="811">
        <f t="shared" si="3"/>
        <v>0.03253438863918722</v>
      </c>
      <c r="D135" s="811">
        <f t="shared" si="3"/>
        <v>0.10842817871108894</v>
      </c>
      <c r="E135" s="811">
        <f t="shared" si="3"/>
        <v>0.07440402652780957</v>
      </c>
      <c r="F135" s="811">
        <f t="shared" si="3"/>
        <v>0.011893743174173264</v>
      </c>
      <c r="G135" s="811">
        <f t="shared" si="3"/>
        <v>0.23214913860489264</v>
      </c>
      <c r="H135" s="811">
        <f t="shared" si="3"/>
        <v>0.02102512907581836</v>
      </c>
      <c r="I135" s="809">
        <f t="shared" si="3"/>
        <v>0.25317426768071105</v>
      </c>
    </row>
    <row r="136" spans="1:9" s="3" customFormat="1" ht="12" customHeight="1">
      <c r="A136" s="148" t="s">
        <v>300</v>
      </c>
      <c r="B136" s="811">
        <f t="shared" si="3"/>
        <v>0.0004556144679939919</v>
      </c>
      <c r="C136" s="811">
        <f t="shared" si="3"/>
        <v>0.0018078782995184506</v>
      </c>
      <c r="D136" s="811">
        <f t="shared" si="3"/>
        <v>0.00779539520748612</v>
      </c>
      <c r="E136" s="811">
        <f t="shared" si="3"/>
        <v>0.00630761069073002</v>
      </c>
      <c r="F136" s="811">
        <f t="shared" si="3"/>
        <v>0.0007358604351957438</v>
      </c>
      <c r="G136" s="811">
        <f t="shared" si="3"/>
        <v>0.017102359100924325</v>
      </c>
      <c r="H136" s="811">
        <f t="shared" si="3"/>
        <v>0.0022858880711622777</v>
      </c>
      <c r="I136" s="809">
        <f t="shared" si="3"/>
        <v>0.019388247172086603</v>
      </c>
    </row>
    <row r="137" spans="1:9" s="3" customFormat="1" ht="12" customHeight="1">
      <c r="A137" s="148" t="s">
        <v>301</v>
      </c>
      <c r="B137" s="811">
        <f t="shared" si="3"/>
        <v>0.07309155834132833</v>
      </c>
      <c r="C137" s="811">
        <f t="shared" si="3"/>
        <v>0.4131681697213958</v>
      </c>
      <c r="D137" s="811">
        <f t="shared" si="3"/>
        <v>1.125956843250921</v>
      </c>
      <c r="E137" s="811">
        <f t="shared" si="3"/>
        <v>0.5705709166644088</v>
      </c>
      <c r="F137" s="811">
        <f t="shared" si="3"/>
        <v>0.08735613461152694</v>
      </c>
      <c r="G137" s="811">
        <f t="shared" si="3"/>
        <v>2.270143622589581</v>
      </c>
      <c r="H137" s="811">
        <f t="shared" si="3"/>
        <v>0.34583247308423865</v>
      </c>
      <c r="I137" s="809">
        <f t="shared" si="3"/>
        <v>2.61597609567382</v>
      </c>
    </row>
    <row r="138" spans="1:9" s="3" customFormat="1" ht="12" customHeight="1">
      <c r="A138" s="148" t="s">
        <v>357</v>
      </c>
      <c r="B138" s="811">
        <f t="shared" si="3"/>
        <v>0.0005847708810436442</v>
      </c>
      <c r="C138" s="811">
        <f t="shared" si="3"/>
        <v>0.0022687603844359916</v>
      </c>
      <c r="D138" s="811">
        <f t="shared" si="3"/>
        <v>0.0050380572845742395</v>
      </c>
      <c r="E138" s="811">
        <f t="shared" si="3"/>
        <v>0.003564698225707001</v>
      </c>
      <c r="F138" s="811">
        <f t="shared" si="3"/>
        <v>0.0013370768696286696</v>
      </c>
      <c r="G138" s="811">
        <f t="shared" si="3"/>
        <v>0.012793363645389548</v>
      </c>
      <c r="H138" s="811">
        <f t="shared" si="3"/>
        <v>0.002031560698701505</v>
      </c>
      <c r="I138" s="809">
        <f t="shared" si="3"/>
        <v>0.014824924344091054</v>
      </c>
    </row>
    <row r="139" spans="1:9" s="3" customFormat="1" ht="12" customHeight="1">
      <c r="A139" s="149" t="s">
        <v>381</v>
      </c>
      <c r="B139" s="811">
        <f t="shared" si="3"/>
        <v>0.0037200656338287805</v>
      </c>
      <c r="C139" s="811">
        <f t="shared" si="3"/>
        <v>0.006525119611606584</v>
      </c>
      <c r="D139" s="811">
        <f t="shared" si="3"/>
        <v>0.007500645029641322</v>
      </c>
      <c r="E139" s="811">
        <f t="shared" si="3"/>
        <v>0.0046094374064484375</v>
      </c>
      <c r="F139" s="811">
        <f t="shared" si="3"/>
        <v>0.0009987958860065251</v>
      </c>
      <c r="G139" s="811">
        <f t="shared" si="3"/>
        <v>0.02335406356753165</v>
      </c>
      <c r="H139" s="811">
        <f t="shared" si="3"/>
        <v>0.006337312752706999</v>
      </c>
      <c r="I139" s="809">
        <f t="shared" si="3"/>
        <v>0.029691376320238654</v>
      </c>
    </row>
    <row r="140" spans="1:9" s="3" customFormat="1" ht="12" customHeight="1">
      <c r="A140" s="148" t="s">
        <v>302</v>
      </c>
      <c r="B140" s="814">
        <f aca="true" t="shared" si="4" ref="B140:I149">B81/$I$110*100</f>
        <v>0.004384913212723584</v>
      </c>
      <c r="C140" s="814">
        <f t="shared" si="4"/>
        <v>0.016944068351178256</v>
      </c>
      <c r="D140" s="814">
        <f t="shared" si="4"/>
        <v>0.06950752165627336</v>
      </c>
      <c r="E140" s="814">
        <f t="shared" si="4"/>
        <v>0.04146267242861456</v>
      </c>
      <c r="F140" s="814">
        <f t="shared" si="4"/>
        <v>0.010447239362847992</v>
      </c>
      <c r="G140" s="814">
        <f t="shared" si="4"/>
        <v>0.14274641501163776</v>
      </c>
      <c r="H140" s="814">
        <f t="shared" si="4"/>
        <v>0.01974484270525805</v>
      </c>
      <c r="I140" s="812">
        <f t="shared" si="4"/>
        <v>0.1624912577168958</v>
      </c>
    </row>
    <row r="141" spans="1:9" s="3" customFormat="1" ht="12" customHeight="1">
      <c r="A141" s="148" t="s">
        <v>358</v>
      </c>
      <c r="B141" s="811">
        <f t="shared" si="4"/>
        <v>0.0004402827215321869</v>
      </c>
      <c r="C141" s="811">
        <f t="shared" si="4"/>
        <v>0.0022129624595482495</v>
      </c>
      <c r="D141" s="811">
        <f t="shared" si="4"/>
        <v>0.010455036599205672</v>
      </c>
      <c r="E141" s="811">
        <f t="shared" si="4"/>
        <v>0.0035651744987699355</v>
      </c>
      <c r="F141" s="811">
        <f t="shared" si="4"/>
        <v>0.0006064466315175325</v>
      </c>
      <c r="G141" s="811">
        <f t="shared" si="4"/>
        <v>0.017279902910573575</v>
      </c>
      <c r="H141" s="811">
        <f t="shared" si="4"/>
        <v>0.0019572280975058785</v>
      </c>
      <c r="I141" s="809">
        <f t="shared" si="4"/>
        <v>0.01923713100807945</v>
      </c>
    </row>
    <row r="142" spans="1:9" s="3" customFormat="1" ht="12" customHeight="1">
      <c r="A142" s="148" t="s">
        <v>303</v>
      </c>
      <c r="B142" s="811">
        <f t="shared" si="4"/>
        <v>0.003903286599238153</v>
      </c>
      <c r="C142" s="811">
        <f t="shared" si="4"/>
        <v>0.0238264619681185</v>
      </c>
      <c r="D142" s="811">
        <f t="shared" si="4"/>
        <v>0.10676653383910374</v>
      </c>
      <c r="E142" s="811">
        <f t="shared" si="4"/>
        <v>0.08050867821844634</v>
      </c>
      <c r="F142" s="811">
        <f t="shared" si="4"/>
        <v>0.0161474636765076</v>
      </c>
      <c r="G142" s="811">
        <f t="shared" si="4"/>
        <v>0.23115242430141433</v>
      </c>
      <c r="H142" s="811">
        <f t="shared" si="4"/>
        <v>0.027933472394715365</v>
      </c>
      <c r="I142" s="809">
        <f t="shared" si="4"/>
        <v>0.2590858966961297</v>
      </c>
    </row>
    <row r="143" spans="1:9" s="3" customFormat="1" ht="12" customHeight="1">
      <c r="A143" s="148" t="s">
        <v>304</v>
      </c>
      <c r="B143" s="811">
        <f t="shared" si="4"/>
        <v>0.06708877951242792</v>
      </c>
      <c r="C143" s="811">
        <f t="shared" si="4"/>
        <v>0.2793570710804844</v>
      </c>
      <c r="D143" s="811">
        <f t="shared" si="4"/>
        <v>0.6230332438262259</v>
      </c>
      <c r="E143" s="811">
        <f t="shared" si="4"/>
        <v>0.307780081147392</v>
      </c>
      <c r="F143" s="811">
        <f t="shared" si="4"/>
        <v>0.03992398115924104</v>
      </c>
      <c r="G143" s="811">
        <f t="shared" si="4"/>
        <v>1.3171831567257712</v>
      </c>
      <c r="H143" s="811">
        <f t="shared" si="4"/>
        <v>0.23157659453816332</v>
      </c>
      <c r="I143" s="809">
        <f t="shared" si="4"/>
        <v>1.5487597512639346</v>
      </c>
    </row>
    <row r="144" spans="1:9" s="3" customFormat="1" ht="12" customHeight="1">
      <c r="A144" s="148" t="s">
        <v>305</v>
      </c>
      <c r="B144" s="811">
        <f t="shared" si="4"/>
        <v>0.030900071256080564</v>
      </c>
      <c r="C144" s="811">
        <f t="shared" si="4"/>
        <v>0.06831400740572262</v>
      </c>
      <c r="D144" s="811">
        <f t="shared" si="4"/>
        <v>0.0774651995808847</v>
      </c>
      <c r="E144" s="811">
        <f t="shared" si="4"/>
        <v>0.036570669115924964</v>
      </c>
      <c r="F144" s="811">
        <f t="shared" si="4"/>
        <v>0.005830400104086309</v>
      </c>
      <c r="G144" s="811">
        <f t="shared" si="4"/>
        <v>0.21908034746269922</v>
      </c>
      <c r="H144" s="811">
        <f t="shared" si="4"/>
        <v>0.0641967503239441</v>
      </c>
      <c r="I144" s="809">
        <f t="shared" si="4"/>
        <v>0.2832770977866433</v>
      </c>
    </row>
    <row r="145" spans="1:9" s="3" customFormat="1" ht="12" customHeight="1">
      <c r="A145" s="148" t="s">
        <v>306</v>
      </c>
      <c r="B145" s="811">
        <f t="shared" si="4"/>
        <v>0.023623503297446873</v>
      </c>
      <c r="C145" s="811">
        <f t="shared" si="4"/>
        <v>0.07165526288701363</v>
      </c>
      <c r="D145" s="811">
        <f t="shared" si="4"/>
        <v>0.09966921778793848</v>
      </c>
      <c r="E145" s="811">
        <f t="shared" si="4"/>
        <v>0.06418975722126867</v>
      </c>
      <c r="F145" s="811">
        <f t="shared" si="4"/>
        <v>0.010127720122140856</v>
      </c>
      <c r="G145" s="811">
        <f t="shared" si="4"/>
        <v>0.26926546131580853</v>
      </c>
      <c r="H145" s="811">
        <f t="shared" si="4"/>
        <v>0.05115877936469648</v>
      </c>
      <c r="I145" s="809">
        <f t="shared" si="4"/>
        <v>0.32042424068050496</v>
      </c>
    </row>
    <row r="146" spans="1:9" s="3" customFormat="1" ht="12" customHeight="1">
      <c r="A146" s="148" t="s">
        <v>395</v>
      </c>
      <c r="B146" s="811">
        <f t="shared" si="4"/>
        <v>0.01335502823312367</v>
      </c>
      <c r="C146" s="811">
        <f t="shared" si="4"/>
        <v>0.03077538906871478</v>
      </c>
      <c r="D146" s="811">
        <f t="shared" si="4"/>
        <v>0.035185363669365</v>
      </c>
      <c r="E146" s="811">
        <f t="shared" si="4"/>
        <v>0.019532708427659265</v>
      </c>
      <c r="F146" s="811">
        <f t="shared" si="4"/>
        <v>0.003863226379098123</v>
      </c>
      <c r="G146" s="811">
        <f t="shared" si="4"/>
        <v>0.10271171577796083</v>
      </c>
      <c r="H146" s="811">
        <f t="shared" si="4"/>
        <v>0.02716341194378333</v>
      </c>
      <c r="I146" s="809">
        <f t="shared" si="4"/>
        <v>0.12987512772174417</v>
      </c>
    </row>
    <row r="147" spans="1:9" s="3" customFormat="1" ht="12" customHeight="1">
      <c r="A147" s="149" t="s">
        <v>359</v>
      </c>
      <c r="B147" s="811">
        <f t="shared" si="4"/>
        <v>0.017447575832504413</v>
      </c>
      <c r="C147" s="811">
        <f t="shared" si="4"/>
        <v>0.033994848397553665</v>
      </c>
      <c r="D147" s="811">
        <f t="shared" si="4"/>
        <v>0.04803639586073761</v>
      </c>
      <c r="E147" s="811">
        <f t="shared" si="4"/>
        <v>0.027843333091888443</v>
      </c>
      <c r="F147" s="811">
        <f t="shared" si="4"/>
        <v>0.005806764433446316</v>
      </c>
      <c r="G147" s="811">
        <f t="shared" si="4"/>
        <v>0.13312891761613044</v>
      </c>
      <c r="H147" s="811">
        <f t="shared" si="4"/>
        <v>0.03173428841506053</v>
      </c>
      <c r="I147" s="809">
        <f t="shared" si="4"/>
        <v>0.16486320603119092</v>
      </c>
    </row>
    <row r="148" spans="1:9" s="3" customFormat="1" ht="12" customHeight="1">
      <c r="A148" s="148" t="s">
        <v>307</v>
      </c>
      <c r="B148" s="814">
        <f t="shared" si="4"/>
        <v>0.16121852281042734</v>
      </c>
      <c r="C148" s="814">
        <f t="shared" si="4"/>
        <v>0.7936139955669382</v>
      </c>
      <c r="D148" s="814">
        <f t="shared" si="4"/>
        <v>2.3629799718720865</v>
      </c>
      <c r="E148" s="814">
        <f t="shared" si="4"/>
        <v>1.4531589896582129</v>
      </c>
      <c r="F148" s="814">
        <f t="shared" si="4"/>
        <v>0.2983706379860833</v>
      </c>
      <c r="G148" s="814">
        <f t="shared" si="4"/>
        <v>5.069342117893749</v>
      </c>
      <c r="H148" s="814">
        <f t="shared" si="4"/>
        <v>0.6366376388377843</v>
      </c>
      <c r="I148" s="812">
        <f t="shared" si="4"/>
        <v>5.705979756731532</v>
      </c>
    </row>
    <row r="149" spans="1:9" s="3" customFormat="1" ht="12" customHeight="1">
      <c r="A149" s="148" t="s">
        <v>308</v>
      </c>
      <c r="B149" s="811">
        <f t="shared" si="4"/>
        <v>0.021339641587615144</v>
      </c>
      <c r="C149" s="811">
        <f t="shared" si="4"/>
        <v>0.0951677933763705</v>
      </c>
      <c r="D149" s="811">
        <f t="shared" si="4"/>
        <v>0.43970822546993615</v>
      </c>
      <c r="E149" s="811">
        <f t="shared" si="4"/>
        <v>0.34326096789120353</v>
      </c>
      <c r="F149" s="811">
        <f t="shared" si="4"/>
        <v>0.1421689412651433</v>
      </c>
      <c r="G149" s="811">
        <f t="shared" si="4"/>
        <v>1.0416455695902684</v>
      </c>
      <c r="H149" s="811">
        <f t="shared" si="4"/>
        <v>0.12501057451553638</v>
      </c>
      <c r="I149" s="809">
        <f t="shared" si="4"/>
        <v>1.1666561441058048</v>
      </c>
    </row>
    <row r="150" spans="1:9" s="3" customFormat="1" ht="12" customHeight="1">
      <c r="A150" s="148" t="s">
        <v>309</v>
      </c>
      <c r="B150" s="811">
        <f aca="true" t="shared" si="5" ref="B150:I159">B91/$I$110*100</f>
        <v>0.004285000868193382</v>
      </c>
      <c r="C150" s="811">
        <f t="shared" si="5"/>
        <v>0.00877675190336433</v>
      </c>
      <c r="D150" s="811">
        <f t="shared" si="5"/>
        <v>0.014659673780922661</v>
      </c>
      <c r="E150" s="811">
        <f t="shared" si="5"/>
        <v>0.006242589021605365</v>
      </c>
      <c r="F150" s="811">
        <f t="shared" si="5"/>
        <v>0.0009251015172197148</v>
      </c>
      <c r="G150" s="811">
        <f t="shared" si="5"/>
        <v>0.03488911709130546</v>
      </c>
      <c r="H150" s="811">
        <f t="shared" si="5"/>
        <v>0.00743194498995645</v>
      </c>
      <c r="I150" s="809">
        <f t="shared" si="5"/>
        <v>0.04232106208126191</v>
      </c>
    </row>
    <row r="151" spans="1:9" s="3" customFormat="1" ht="12" customHeight="1">
      <c r="A151" s="148" t="s">
        <v>360</v>
      </c>
      <c r="B151" s="811">
        <f t="shared" si="5"/>
        <v>0.0014764326896345875</v>
      </c>
      <c r="C151" s="811">
        <f t="shared" si="5"/>
        <v>0.0039401493859697965</v>
      </c>
      <c r="D151" s="811">
        <f t="shared" si="5"/>
        <v>0.006401657300672641</v>
      </c>
      <c r="E151" s="811">
        <f t="shared" si="5"/>
        <v>0.003217546285529913</v>
      </c>
      <c r="F151" s="811">
        <f t="shared" si="5"/>
        <v>0.0005185666531188134</v>
      </c>
      <c r="G151" s="811">
        <f t="shared" si="5"/>
        <v>0.01555435231492575</v>
      </c>
      <c r="H151" s="811">
        <f t="shared" si="5"/>
        <v>0.0038815218353926567</v>
      </c>
      <c r="I151" s="809">
        <f t="shared" si="5"/>
        <v>0.019435874150318406</v>
      </c>
    </row>
    <row r="152" spans="1:9" s="3" customFormat="1" ht="12" customHeight="1">
      <c r="A152" s="148" t="s">
        <v>310</v>
      </c>
      <c r="B152" s="814">
        <f t="shared" si="5"/>
        <v>0.006950743832762929</v>
      </c>
      <c r="C152" s="814">
        <f t="shared" si="5"/>
        <v>0.044318071115234205</v>
      </c>
      <c r="D152" s="814">
        <f t="shared" si="5"/>
        <v>0.16512479740137254</v>
      </c>
      <c r="E152" s="814">
        <f t="shared" si="5"/>
        <v>0.09606509412042522</v>
      </c>
      <c r="F152" s="814">
        <f t="shared" si="5"/>
        <v>0.017196454205821124</v>
      </c>
      <c r="G152" s="814">
        <f t="shared" si="5"/>
        <v>0.329655160675616</v>
      </c>
      <c r="H152" s="814">
        <f t="shared" si="5"/>
        <v>0.04655989853208651</v>
      </c>
      <c r="I152" s="812">
        <f t="shared" si="5"/>
        <v>0.37621505920770254</v>
      </c>
    </row>
    <row r="153" spans="1:9" s="3" customFormat="1" ht="12" customHeight="1">
      <c r="A153" s="148" t="s">
        <v>311</v>
      </c>
      <c r="B153" s="814">
        <f t="shared" si="5"/>
        <v>0.0337710725641676</v>
      </c>
      <c r="C153" s="814">
        <f t="shared" si="5"/>
        <v>0.174570407703641</v>
      </c>
      <c r="D153" s="814">
        <f t="shared" si="5"/>
        <v>0.673009563760643</v>
      </c>
      <c r="E153" s="814">
        <f t="shared" si="5"/>
        <v>0.38575916888384915</v>
      </c>
      <c r="F153" s="814">
        <f t="shared" si="5"/>
        <v>0.09522871239343478</v>
      </c>
      <c r="G153" s="814">
        <f t="shared" si="5"/>
        <v>1.3623389253057354</v>
      </c>
      <c r="H153" s="814">
        <f t="shared" si="5"/>
        <v>0.19104573933594327</v>
      </c>
      <c r="I153" s="812">
        <f t="shared" si="5"/>
        <v>1.553384664641679</v>
      </c>
    </row>
    <row r="154" spans="1:9" s="3" customFormat="1" ht="12" customHeight="1">
      <c r="A154" s="148" t="s">
        <v>312</v>
      </c>
      <c r="B154" s="811">
        <f t="shared" si="5"/>
        <v>0.0035314403760658528</v>
      </c>
      <c r="C154" s="811">
        <f t="shared" si="5"/>
        <v>0.014577496639758965</v>
      </c>
      <c r="D154" s="811">
        <f t="shared" si="5"/>
        <v>0.06561500159665475</v>
      </c>
      <c r="E154" s="811">
        <f t="shared" si="5"/>
        <v>0.06466630059240333</v>
      </c>
      <c r="F154" s="811">
        <f t="shared" si="5"/>
        <v>0.013828493873317891</v>
      </c>
      <c r="G154" s="811">
        <f t="shared" si="5"/>
        <v>0.16221873307820078</v>
      </c>
      <c r="H154" s="811">
        <f t="shared" si="5"/>
        <v>0.01942053441403253</v>
      </c>
      <c r="I154" s="809">
        <f t="shared" si="5"/>
        <v>0.18163926749223333</v>
      </c>
    </row>
    <row r="155" spans="1:9" s="3" customFormat="1" ht="12" customHeight="1">
      <c r="A155" s="150" t="s">
        <v>291</v>
      </c>
      <c r="B155" s="827">
        <f t="shared" si="5"/>
        <v>0.028918476139116606</v>
      </c>
      <c r="C155" s="827">
        <f t="shared" si="5"/>
        <v>0.09983665929035065</v>
      </c>
      <c r="D155" s="827">
        <f t="shared" si="5"/>
        <v>0.22626580325705659</v>
      </c>
      <c r="E155" s="827">
        <f t="shared" si="5"/>
        <v>0.14721590491526493</v>
      </c>
      <c r="F155" s="827">
        <f t="shared" si="5"/>
        <v>0.04113053543473366</v>
      </c>
      <c r="G155" s="827">
        <f t="shared" si="5"/>
        <v>0.5433673790365223</v>
      </c>
      <c r="H155" s="827">
        <f t="shared" si="5"/>
        <v>0.10742715409419311</v>
      </c>
      <c r="I155" s="828">
        <f t="shared" si="5"/>
        <v>0.6507945331307156</v>
      </c>
    </row>
    <row r="156" spans="1:9" s="3" customFormat="1" ht="12" customHeight="1">
      <c r="A156" s="42" t="s">
        <v>393</v>
      </c>
      <c r="B156" s="808">
        <f t="shared" si="5"/>
        <v>0.07035317126164314</v>
      </c>
      <c r="C156" s="808">
        <f t="shared" si="5"/>
        <v>0.4114008371099325</v>
      </c>
      <c r="D156" s="808">
        <f t="shared" si="5"/>
        <v>2.182158321097597</v>
      </c>
      <c r="E156" s="808">
        <f t="shared" si="5"/>
        <v>2.074334546815095</v>
      </c>
      <c r="F156" s="808">
        <f t="shared" si="5"/>
        <v>0.5667839749465147</v>
      </c>
      <c r="G156" s="808">
        <f t="shared" si="5"/>
        <v>5.305030851230782</v>
      </c>
      <c r="H156" s="808">
        <f t="shared" si="5"/>
        <v>0.6271849505017147</v>
      </c>
      <c r="I156" s="806">
        <f t="shared" si="5"/>
        <v>5.932215801732498</v>
      </c>
    </row>
    <row r="157" spans="1:9" s="3" customFormat="1" ht="12" customHeight="1">
      <c r="A157" s="148" t="s">
        <v>313</v>
      </c>
      <c r="B157" s="814">
        <f>B98/$I$110*100</f>
        <v>0.009870660128715694</v>
      </c>
      <c r="C157" s="814">
        <f t="shared" si="5"/>
        <v>0.05697205677311224</v>
      </c>
      <c r="D157" s="814">
        <f t="shared" si="5"/>
        <v>0.21317781235022926</v>
      </c>
      <c r="E157" s="814">
        <f t="shared" si="5"/>
        <v>0.18307013305307956</v>
      </c>
      <c r="F157" s="814">
        <f t="shared" si="5"/>
        <v>0.03869948635362826</v>
      </c>
      <c r="G157" s="814">
        <f t="shared" si="5"/>
        <v>0.501790148658765</v>
      </c>
      <c r="H157" s="814">
        <f t="shared" si="5"/>
        <v>0.0681036299928036</v>
      </c>
      <c r="I157" s="812">
        <f t="shared" si="5"/>
        <v>0.5698937786515688</v>
      </c>
    </row>
    <row r="158" spans="1:9" s="3" customFormat="1" ht="12" customHeight="1">
      <c r="A158" s="148" t="s">
        <v>0</v>
      </c>
      <c r="B158" s="811">
        <f t="shared" si="5"/>
        <v>0.03760381410064043</v>
      </c>
      <c r="C158" s="811">
        <f t="shared" si="5"/>
        <v>0.20801609918008843</v>
      </c>
      <c r="D158" s="811">
        <f t="shared" si="5"/>
        <v>1.4172721544458435</v>
      </c>
      <c r="E158" s="811">
        <f t="shared" si="5"/>
        <v>1.434573946960233</v>
      </c>
      <c r="F158" s="811">
        <f t="shared" si="5"/>
        <v>0.4275895279451277</v>
      </c>
      <c r="G158" s="811">
        <f t="shared" si="5"/>
        <v>3.5250555426319337</v>
      </c>
      <c r="H158" s="811">
        <f t="shared" si="5"/>
        <v>0.3750337085919259</v>
      </c>
      <c r="I158" s="809">
        <f t="shared" si="5"/>
        <v>3.9000892512238594</v>
      </c>
    </row>
    <row r="159" spans="1:9" s="3" customFormat="1" ht="12" customHeight="1">
      <c r="A159" s="155" t="s">
        <v>394</v>
      </c>
      <c r="B159" s="827">
        <f t="shared" si="5"/>
        <v>0.022878697032287017</v>
      </c>
      <c r="C159" s="827">
        <f t="shared" si="5"/>
        <v>0.14641268115673195</v>
      </c>
      <c r="D159" s="827">
        <f t="shared" si="5"/>
        <v>0.5517083543015241</v>
      </c>
      <c r="E159" s="827">
        <f t="shared" si="5"/>
        <v>0.45669046680178227</v>
      </c>
      <c r="F159" s="827">
        <f t="shared" si="5"/>
        <v>0.10049496064775873</v>
      </c>
      <c r="G159" s="827">
        <f t="shared" si="5"/>
        <v>1.278185159940084</v>
      </c>
      <c r="H159" s="827">
        <f t="shared" si="5"/>
        <v>0.18404761191698538</v>
      </c>
      <c r="I159" s="828">
        <f t="shared" si="5"/>
        <v>1.4622327718570693</v>
      </c>
    </row>
    <row r="160" spans="1:9" s="3" customFormat="1" ht="12" customHeight="1">
      <c r="A160" s="42" t="s">
        <v>314</v>
      </c>
      <c r="B160" s="808">
        <f aca="true" t="shared" si="6" ref="B160:I168">B101/$I$110*100</f>
        <v>0.10836579923605989</v>
      </c>
      <c r="C160" s="808">
        <f t="shared" si="6"/>
        <v>0.3534583196514712</v>
      </c>
      <c r="D160" s="808">
        <f t="shared" si="6"/>
        <v>1.8769197316136748</v>
      </c>
      <c r="E160" s="808">
        <f t="shared" si="6"/>
        <v>2.0501352165339046</v>
      </c>
      <c r="F160" s="808">
        <f t="shared" si="6"/>
        <v>0.36559319549361247</v>
      </c>
      <c r="G160" s="808">
        <f t="shared" si="6"/>
        <v>4.754472262528723</v>
      </c>
      <c r="H160" s="808">
        <f t="shared" si="6"/>
        <v>0.5812533322760638</v>
      </c>
      <c r="I160" s="806">
        <f t="shared" si="6"/>
        <v>5.335725594804788</v>
      </c>
    </row>
    <row r="161" spans="1:9" s="3" customFormat="1" ht="12" customHeight="1">
      <c r="A161" s="148" t="s">
        <v>362</v>
      </c>
      <c r="B161" s="821">
        <f t="shared" si="6"/>
        <v>0.009269721499022675</v>
      </c>
      <c r="C161" s="821">
        <f t="shared" si="6"/>
        <v>0.05580236937810228</v>
      </c>
      <c r="D161" s="821">
        <f t="shared" si="6"/>
        <v>0.24189282665319978</v>
      </c>
      <c r="E161" s="821">
        <f t="shared" si="6"/>
        <v>0.18165126873984253</v>
      </c>
      <c r="F161" s="821">
        <f t="shared" si="6"/>
        <v>0.04395202895268272</v>
      </c>
      <c r="G161" s="821">
        <f t="shared" si="6"/>
        <v>0.53256821522285</v>
      </c>
      <c r="H161" s="821">
        <f t="shared" si="6"/>
        <v>0.07513464110571473</v>
      </c>
      <c r="I161" s="822">
        <f t="shared" si="6"/>
        <v>0.6077028563285648</v>
      </c>
    </row>
    <row r="162" spans="1:9" s="3" customFormat="1" ht="12" customHeight="1">
      <c r="A162" s="148" t="s">
        <v>352</v>
      </c>
      <c r="B162" s="823">
        <f t="shared" si="6"/>
        <v>0.035690447804270956</v>
      </c>
      <c r="C162" s="823">
        <f t="shared" si="6"/>
        <v>0.07642046727222462</v>
      </c>
      <c r="D162" s="823">
        <f t="shared" si="6"/>
        <v>0.4495441467620988</v>
      </c>
      <c r="E162" s="823">
        <f t="shared" si="6"/>
        <v>0.4262652295006681</v>
      </c>
      <c r="F162" s="823">
        <f t="shared" si="6"/>
        <v>0.04878063152947827</v>
      </c>
      <c r="G162" s="823">
        <f t="shared" si="6"/>
        <v>1.0367009228687407</v>
      </c>
      <c r="H162" s="823">
        <f t="shared" si="6"/>
        <v>0.15051420631031234</v>
      </c>
      <c r="I162" s="824">
        <f t="shared" si="6"/>
        <v>1.1872151291790531</v>
      </c>
    </row>
    <row r="163" spans="1:9" s="3" customFormat="1" ht="12" customHeight="1">
      <c r="A163" s="148" t="s">
        <v>315</v>
      </c>
      <c r="B163" s="821">
        <f t="shared" si="6"/>
        <v>0.017576489714919576</v>
      </c>
      <c r="C163" s="821">
        <f t="shared" si="6"/>
        <v>0.08114416320470881</v>
      </c>
      <c r="D163" s="821">
        <f t="shared" si="6"/>
        <v>0.4695208488620616</v>
      </c>
      <c r="E163" s="821">
        <f t="shared" si="6"/>
        <v>0.49587419623728024</v>
      </c>
      <c r="F163" s="821">
        <f t="shared" si="6"/>
        <v>0.061606425410239314</v>
      </c>
      <c r="G163" s="821">
        <f t="shared" si="6"/>
        <v>1.1257221234292096</v>
      </c>
      <c r="H163" s="821">
        <f t="shared" si="6"/>
        <v>0.12838796266197325</v>
      </c>
      <c r="I163" s="822">
        <f t="shared" si="6"/>
        <v>1.254110086091183</v>
      </c>
    </row>
    <row r="164" spans="1:9" s="3" customFormat="1" ht="12" customHeight="1">
      <c r="A164" s="148" t="s">
        <v>489</v>
      </c>
      <c r="B164" s="821">
        <f t="shared" si="6"/>
        <v>0.01027664980100831</v>
      </c>
      <c r="C164" s="821">
        <f t="shared" si="6"/>
        <v>0.0401001455147286</v>
      </c>
      <c r="D164" s="821">
        <f t="shared" si="6"/>
        <v>0.28903122418130167</v>
      </c>
      <c r="E164" s="821">
        <f t="shared" si="6"/>
        <v>0.41170792389719923</v>
      </c>
      <c r="F164" s="821">
        <f t="shared" si="6"/>
        <v>0.14755406467657486</v>
      </c>
      <c r="G164" s="821">
        <f t="shared" si="6"/>
        <v>0.8986700080708127</v>
      </c>
      <c r="H164" s="821">
        <f t="shared" si="6"/>
        <v>0.08361170293764357</v>
      </c>
      <c r="I164" s="822">
        <f t="shared" si="6"/>
        <v>0.9822817110084562</v>
      </c>
    </row>
    <row r="165" spans="1:9" s="3" customFormat="1" ht="12" customHeight="1">
      <c r="A165" s="155" t="s">
        <v>361</v>
      </c>
      <c r="B165" s="825">
        <f t="shared" si="6"/>
        <v>0.035552490416838355</v>
      </c>
      <c r="C165" s="825">
        <f t="shared" si="6"/>
        <v>0.09999117428170681</v>
      </c>
      <c r="D165" s="825">
        <f t="shared" si="6"/>
        <v>0.4269306851550132</v>
      </c>
      <c r="E165" s="825">
        <f t="shared" si="6"/>
        <v>0.534636598158915</v>
      </c>
      <c r="F165" s="825">
        <f t="shared" si="6"/>
        <v>0.06370004492463734</v>
      </c>
      <c r="G165" s="825">
        <f t="shared" si="6"/>
        <v>1.1608109929371107</v>
      </c>
      <c r="H165" s="825">
        <f t="shared" si="6"/>
        <v>0.14360481926042</v>
      </c>
      <c r="I165" s="826">
        <f t="shared" si="6"/>
        <v>1.3044158121975307</v>
      </c>
    </row>
    <row r="166" spans="1:9" s="3" customFormat="1" ht="12" customHeight="1">
      <c r="A166" s="42" t="s">
        <v>316</v>
      </c>
      <c r="B166" s="808">
        <f t="shared" si="6"/>
        <v>0.02664816252453704</v>
      </c>
      <c r="C166" s="808">
        <f t="shared" si="6"/>
        <v>0.08581902957401295</v>
      </c>
      <c r="D166" s="808">
        <f t="shared" si="6"/>
        <v>0.2272320465143046</v>
      </c>
      <c r="E166" s="808">
        <f t="shared" si="6"/>
        <v>0.2166801498377982</v>
      </c>
      <c r="F166" s="808">
        <f t="shared" si="6"/>
        <v>0.04378193320068435</v>
      </c>
      <c r="G166" s="808">
        <f t="shared" si="6"/>
        <v>0.6001613216513371</v>
      </c>
      <c r="H166" s="808">
        <f t="shared" si="6"/>
        <v>0.09829641814649542</v>
      </c>
      <c r="I166" s="806">
        <f t="shared" si="6"/>
        <v>0.6984577397978325</v>
      </c>
    </row>
    <row r="167" spans="1:9" s="3" customFormat="1" ht="12" customHeight="1">
      <c r="A167" s="149" t="s">
        <v>401</v>
      </c>
      <c r="B167" s="814">
        <f t="shared" si="6"/>
        <v>0.01326919003217156</v>
      </c>
      <c r="C167" s="814">
        <f t="shared" si="6"/>
        <v>0.0405184488956474</v>
      </c>
      <c r="D167" s="814">
        <f t="shared" si="6"/>
        <v>0.08629721227722842</v>
      </c>
      <c r="E167" s="814">
        <f t="shared" si="6"/>
        <v>0.07998661234154787</v>
      </c>
      <c r="F167" s="814">
        <f t="shared" si="6"/>
        <v>0.015343383193638415</v>
      </c>
      <c r="G167" s="814">
        <f t="shared" si="6"/>
        <v>0.2354148467402337</v>
      </c>
      <c r="H167" s="814">
        <f t="shared" si="6"/>
        <v>0.04296863212960596</v>
      </c>
      <c r="I167" s="812">
        <f t="shared" si="6"/>
        <v>0.2783834788698396</v>
      </c>
    </row>
    <row r="168" spans="1:9" s="3" customFormat="1" ht="12" customHeight="1">
      <c r="A168" s="149" t="s">
        <v>402</v>
      </c>
      <c r="B168" s="814">
        <f t="shared" si="6"/>
        <v>0.013378972492365478</v>
      </c>
      <c r="C168" s="814">
        <f t="shared" si="6"/>
        <v>0.045300580678365544</v>
      </c>
      <c r="D168" s="814">
        <f t="shared" si="6"/>
        <v>0.1409348342370762</v>
      </c>
      <c r="E168" s="814">
        <f t="shared" si="6"/>
        <v>0.13669353749625032</v>
      </c>
      <c r="F168" s="814">
        <f t="shared" si="6"/>
        <v>0.02843855000704594</v>
      </c>
      <c r="G168" s="814">
        <f t="shared" si="6"/>
        <v>0.3647464749111035</v>
      </c>
      <c r="H168" s="814">
        <f t="shared" si="6"/>
        <v>0.05532778601688946</v>
      </c>
      <c r="I168" s="812">
        <f t="shared" si="6"/>
        <v>0.420074260927993</v>
      </c>
    </row>
    <row r="169" spans="1:9" ht="12" customHeight="1">
      <c r="A169" s="480" t="s">
        <v>8</v>
      </c>
      <c r="B169" s="802">
        <f aca="true" t="shared" si="7" ref="B169:I169">B110/$I$110*100</f>
        <v>6.183275002285236</v>
      </c>
      <c r="C169" s="802">
        <f t="shared" si="7"/>
        <v>19.342669523750374</v>
      </c>
      <c r="D169" s="802">
        <f t="shared" si="7"/>
        <v>35.6957580167566</v>
      </c>
      <c r="E169" s="802">
        <f t="shared" si="7"/>
        <v>18.85036259272061</v>
      </c>
      <c r="F169" s="802">
        <f t="shared" si="7"/>
        <v>3.183160667110979</v>
      </c>
      <c r="G169" s="802">
        <f>G110/$I$110*100</f>
        <v>83.25522580262378</v>
      </c>
      <c r="H169" s="802">
        <f t="shared" si="7"/>
        <v>16.744774197376216</v>
      </c>
      <c r="I169" s="799">
        <f t="shared" si="7"/>
        <v>100</v>
      </c>
    </row>
    <row r="170" ht="12.75">
      <c r="A170" s="3" t="s">
        <v>6</v>
      </c>
    </row>
    <row r="171" ht="12.75">
      <c r="A171" s="710" t="s">
        <v>411</v>
      </c>
    </row>
  </sheetData>
  <sheetProtection/>
  <hyperlinks>
    <hyperlink ref="I1" location="Sommaire!A1" display="Sommaire"/>
    <hyperlink ref="I58" location="Sommaire!A1" display="Sommaire"/>
    <hyperlink ref="I117" location="Sommaire!A1" display="Sommaire"/>
  </hyperlinks>
  <printOptions/>
  <pageMargins left="0.7874015748031497" right="0.7874015748031497" top="0.984251968503937" bottom="0.984251968503937" header="0.5118110236220472" footer="0.5118110236220472"/>
  <pageSetup fitToHeight="0" fitToWidth="1" horizontalDpi="600" verticalDpi="600" orientation="portrait" paperSize="9" scale="67" r:id="rId1"/>
  <headerFooter alignWithMargins="0">
    <oddFooter>&amp;C&amp;F
&amp;A&amp;R&amp;D</oddFooter>
  </headerFooter>
  <rowBreaks count="2" manualBreakCount="2">
    <brk id="57" max="255" man="1"/>
    <brk id="116" max="255" man="1"/>
  </rowBreaks>
</worksheet>
</file>

<file path=xl/worksheets/sheet28.xml><?xml version="1.0" encoding="utf-8"?>
<worksheet xmlns="http://schemas.openxmlformats.org/spreadsheetml/2006/main" xmlns:r="http://schemas.openxmlformats.org/officeDocument/2006/relationships">
  <sheetPr>
    <pageSetUpPr fitToPage="1"/>
  </sheetPr>
  <dimension ref="A1:R122"/>
  <sheetViews>
    <sheetView showGridLines="0" workbookViewId="0" topLeftCell="A1">
      <selection activeCell="I91" sqref="I91"/>
    </sheetView>
  </sheetViews>
  <sheetFormatPr defaultColWidth="11.421875" defaultRowHeight="12.75"/>
  <cols>
    <col min="1" max="1" width="27.7109375" style="8" customWidth="1"/>
    <col min="2" max="9" width="9.7109375" style="682" customWidth="1"/>
    <col min="10" max="10" width="6.28125" style="18" customWidth="1"/>
    <col min="11" max="16384" width="11.421875" style="8" customWidth="1"/>
  </cols>
  <sheetData>
    <row r="1" spans="1:10" s="326" customFormat="1" ht="15" customHeight="1">
      <c r="A1" s="237" t="s">
        <v>484</v>
      </c>
      <c r="B1" s="671"/>
      <c r="C1" s="671"/>
      <c r="D1" s="671"/>
      <c r="E1" s="671"/>
      <c r="F1" s="671"/>
      <c r="G1" s="671"/>
      <c r="H1" s="671"/>
      <c r="I1" s="672" t="s">
        <v>363</v>
      </c>
      <c r="J1" s="193"/>
    </row>
    <row r="2" spans="2:10" s="321" customFormat="1" ht="12">
      <c r="B2" s="673"/>
      <c r="C2" s="673"/>
      <c r="D2" s="673"/>
      <c r="E2" s="673"/>
      <c r="F2" s="673"/>
      <c r="G2" s="673"/>
      <c r="H2" s="673"/>
      <c r="I2" s="673"/>
      <c r="J2" s="18"/>
    </row>
    <row r="3" spans="1:17" ht="25.5" customHeight="1">
      <c r="A3" s="39"/>
      <c r="B3" s="674" t="s">
        <v>389</v>
      </c>
      <c r="C3" s="674" t="s">
        <v>274</v>
      </c>
      <c r="D3" s="674" t="s">
        <v>275</v>
      </c>
      <c r="E3" s="674" t="s">
        <v>390</v>
      </c>
      <c r="F3" s="674" t="s">
        <v>391</v>
      </c>
      <c r="G3" s="674" t="s">
        <v>1</v>
      </c>
      <c r="H3" s="675" t="s">
        <v>392</v>
      </c>
      <c r="I3" s="676" t="s">
        <v>8</v>
      </c>
      <c r="K3" s="668"/>
      <c r="L3" s="668"/>
      <c r="M3" s="668"/>
      <c r="N3" s="668"/>
      <c r="O3" s="668"/>
      <c r="P3" s="668"/>
      <c r="Q3" s="668"/>
    </row>
    <row r="4" spans="1:10" ht="18" customHeight="1">
      <c r="A4" s="481" t="s">
        <v>272</v>
      </c>
      <c r="B4" s="677">
        <v>255064.525524605</v>
      </c>
      <c r="C4" s="677">
        <v>1096353.4400426047</v>
      </c>
      <c r="D4" s="677">
        <v>2458480.676795096</v>
      </c>
      <c r="E4" s="677">
        <v>1368926.9471627867</v>
      </c>
      <c r="F4" s="677">
        <v>142753.54370887013</v>
      </c>
      <c r="G4" s="677">
        <v>5321579.133233963</v>
      </c>
      <c r="H4" s="678">
        <v>1220389.0035683147</v>
      </c>
      <c r="I4" s="677">
        <v>6541968.1368022775</v>
      </c>
      <c r="J4" s="194"/>
    </row>
    <row r="5" spans="1:10" ht="18" customHeight="1">
      <c r="A5" s="483" t="s">
        <v>404</v>
      </c>
      <c r="B5" s="679">
        <v>75902.351267328</v>
      </c>
      <c r="C5" s="679">
        <v>720571.8763609052</v>
      </c>
      <c r="D5" s="679">
        <v>3431778.0398557084</v>
      </c>
      <c r="E5" s="679">
        <v>3071272.259261928</v>
      </c>
      <c r="F5" s="679">
        <v>650095.2678297566</v>
      </c>
      <c r="G5" s="679">
        <v>7949619.794575625</v>
      </c>
      <c r="H5" s="679">
        <v>1158137.8348048949</v>
      </c>
      <c r="I5" s="679">
        <v>9107757.629380522</v>
      </c>
      <c r="J5" s="194"/>
    </row>
    <row r="6" spans="1:9" ht="12" customHeight="1">
      <c r="A6" s="458" t="s">
        <v>289</v>
      </c>
      <c r="B6" s="680">
        <v>47482.39477184724</v>
      </c>
      <c r="C6" s="680">
        <v>420069.9198011409</v>
      </c>
      <c r="D6" s="680">
        <v>1890036.6897264796</v>
      </c>
      <c r="E6" s="680">
        <v>1395906.6339114725</v>
      </c>
      <c r="F6" s="680">
        <v>256004.13911459403</v>
      </c>
      <c r="G6" s="680">
        <v>4009499.7773255343</v>
      </c>
      <c r="H6" s="680">
        <v>634239.7980105549</v>
      </c>
      <c r="I6" s="680">
        <v>4643739.57533609</v>
      </c>
    </row>
    <row r="7" spans="1:10" s="3" customFormat="1" ht="12" customHeight="1">
      <c r="A7" s="148" t="s">
        <v>290</v>
      </c>
      <c r="B7" s="640">
        <v>7532.787075041853</v>
      </c>
      <c r="C7" s="640">
        <v>72619.1621428374</v>
      </c>
      <c r="D7" s="640">
        <v>248730.17232536356</v>
      </c>
      <c r="E7" s="640">
        <v>145857.77910931525</v>
      </c>
      <c r="F7" s="640">
        <v>19168.621950760706</v>
      </c>
      <c r="G7" s="640">
        <v>493908.5226033188</v>
      </c>
      <c r="H7" s="640">
        <v>94275.04368623595</v>
      </c>
      <c r="I7" s="640">
        <v>588183.5662895547</v>
      </c>
      <c r="J7" s="18"/>
    </row>
    <row r="8" spans="1:10" s="3" customFormat="1" ht="12" customHeight="1">
      <c r="A8" s="148" t="s">
        <v>292</v>
      </c>
      <c r="B8" s="640">
        <v>496.089533175305</v>
      </c>
      <c r="C8" s="640">
        <v>5669.1154460747675</v>
      </c>
      <c r="D8" s="640">
        <v>22141.323223808322</v>
      </c>
      <c r="E8" s="640">
        <v>14798.524274242493</v>
      </c>
      <c r="F8" s="640">
        <v>2612.1411744080283</v>
      </c>
      <c r="G8" s="640">
        <v>45717.19365170891</v>
      </c>
      <c r="H8" s="640">
        <v>8101.8937595603675</v>
      </c>
      <c r="I8" s="640">
        <v>53819.087411269276</v>
      </c>
      <c r="J8" s="18"/>
    </row>
    <row r="9" spans="1:10" s="3" customFormat="1" ht="12" customHeight="1">
      <c r="A9" s="148" t="s">
        <v>293</v>
      </c>
      <c r="B9" s="640">
        <v>3650.773859843055</v>
      </c>
      <c r="C9" s="640">
        <v>23465.20974135091</v>
      </c>
      <c r="D9" s="640">
        <v>113458.45393524259</v>
      </c>
      <c r="E9" s="640">
        <v>91637.93155743135</v>
      </c>
      <c r="F9" s="640">
        <v>16253.288008257154</v>
      </c>
      <c r="G9" s="640">
        <v>248465.6571021251</v>
      </c>
      <c r="H9" s="640">
        <v>33191.35796279424</v>
      </c>
      <c r="I9" s="640">
        <v>281657.0150649193</v>
      </c>
      <c r="J9" s="18"/>
    </row>
    <row r="10" spans="1:10" s="3" customFormat="1" ht="12" customHeight="1">
      <c r="A10" s="148" t="s">
        <v>353</v>
      </c>
      <c r="B10" s="640">
        <v>193.32410471280983</v>
      </c>
      <c r="C10" s="640">
        <v>976.8729527713294</v>
      </c>
      <c r="D10" s="640">
        <v>3436.781704587212</v>
      </c>
      <c r="E10" s="640">
        <v>2471.466273182727</v>
      </c>
      <c r="F10" s="640">
        <v>963.7733656827318</v>
      </c>
      <c r="G10" s="640">
        <v>8042.21840093681</v>
      </c>
      <c r="H10" s="640">
        <v>1349.2097693226006</v>
      </c>
      <c r="I10" s="640">
        <v>9391.42817025941</v>
      </c>
      <c r="J10" s="18"/>
    </row>
    <row r="11" spans="1:10" s="3" customFormat="1" ht="12" customHeight="1">
      <c r="A11" s="148" t="s">
        <v>354</v>
      </c>
      <c r="B11" s="640">
        <v>30.14898061060099</v>
      </c>
      <c r="C11" s="640">
        <v>191.54857583707687</v>
      </c>
      <c r="D11" s="640">
        <v>1644.747293650816</v>
      </c>
      <c r="E11" s="640">
        <v>1769.2102220996248</v>
      </c>
      <c r="F11" s="640">
        <v>371.43528030119893</v>
      </c>
      <c r="G11" s="640">
        <v>4007.0903524993173</v>
      </c>
      <c r="H11" s="640">
        <v>471.9289362535826</v>
      </c>
      <c r="I11" s="640">
        <v>4479.0192887529</v>
      </c>
      <c r="J11" s="18"/>
    </row>
    <row r="12" spans="1:10" s="3" customFormat="1" ht="12" customHeight="1">
      <c r="A12" s="148" t="s">
        <v>355</v>
      </c>
      <c r="B12" s="640">
        <v>41.70514686813674</v>
      </c>
      <c r="C12" s="640">
        <v>445.71774880225877</v>
      </c>
      <c r="D12" s="640">
        <v>1857.7069676007538</v>
      </c>
      <c r="E12" s="640">
        <v>1615.2698010868519</v>
      </c>
      <c r="F12" s="640">
        <v>323.28853094224047</v>
      </c>
      <c r="G12" s="640">
        <v>4283.688195300242</v>
      </c>
      <c r="H12" s="640">
        <v>759.0372857625462</v>
      </c>
      <c r="I12" s="640">
        <v>5042.725481062788</v>
      </c>
      <c r="J12" s="18"/>
    </row>
    <row r="13" spans="1:10" s="3" customFormat="1" ht="12" customHeight="1">
      <c r="A13" s="148" t="s">
        <v>294</v>
      </c>
      <c r="B13" s="640">
        <v>948.1840951748295</v>
      </c>
      <c r="C13" s="640">
        <v>5697.177487711095</v>
      </c>
      <c r="D13" s="640">
        <v>24306.084345895993</v>
      </c>
      <c r="E13" s="640">
        <v>14428.011280657696</v>
      </c>
      <c r="F13" s="640">
        <v>2677.3285526239333</v>
      </c>
      <c r="G13" s="640">
        <v>48056.78576206355</v>
      </c>
      <c r="H13" s="640">
        <v>8611.873466204243</v>
      </c>
      <c r="I13" s="640">
        <v>56668.65922826779</v>
      </c>
      <c r="J13" s="18"/>
    </row>
    <row r="14" spans="1:10" s="3" customFormat="1" ht="12" customHeight="1">
      <c r="A14" s="148" t="s">
        <v>295</v>
      </c>
      <c r="B14" s="640">
        <v>3540.305586593724</v>
      </c>
      <c r="C14" s="640">
        <v>32083.49122349917</v>
      </c>
      <c r="D14" s="640">
        <v>173977.57569635348</v>
      </c>
      <c r="E14" s="640">
        <v>122885.84275377444</v>
      </c>
      <c r="F14" s="640">
        <v>13757.636974384965</v>
      </c>
      <c r="G14" s="640">
        <v>346244.85223460576</v>
      </c>
      <c r="H14" s="640">
        <v>51513.245786225234</v>
      </c>
      <c r="I14" s="640">
        <v>397758.098020831</v>
      </c>
      <c r="J14" s="18"/>
    </row>
    <row r="15" spans="1:10" s="3" customFormat="1" ht="12" customHeight="1">
      <c r="A15" s="148" t="s">
        <v>356</v>
      </c>
      <c r="B15" s="640">
        <v>44.67608185189341</v>
      </c>
      <c r="C15" s="640">
        <v>476.8486510386157</v>
      </c>
      <c r="D15" s="640">
        <v>1683.9211304548298</v>
      </c>
      <c r="E15" s="640">
        <v>1084.363946189024</v>
      </c>
      <c r="F15" s="640">
        <v>226.47669312749997</v>
      </c>
      <c r="G15" s="640">
        <v>3516.286502661863</v>
      </c>
      <c r="H15" s="640">
        <v>665.1549579689313</v>
      </c>
      <c r="I15" s="640">
        <v>4181.441460630795</v>
      </c>
      <c r="J15" s="18"/>
    </row>
    <row r="16" spans="1:10" s="3" customFormat="1" ht="12" customHeight="1">
      <c r="A16" s="148" t="s">
        <v>296</v>
      </c>
      <c r="B16" s="640">
        <v>446.9026355056043</v>
      </c>
      <c r="C16" s="640">
        <v>5296.261861384935</v>
      </c>
      <c r="D16" s="640">
        <v>17710.008729357018</v>
      </c>
      <c r="E16" s="640">
        <v>10482.366454694004</v>
      </c>
      <c r="F16" s="640">
        <v>1270.4647349109584</v>
      </c>
      <c r="G16" s="640">
        <v>35206.00441585252</v>
      </c>
      <c r="H16" s="640">
        <v>7832.45708372975</v>
      </c>
      <c r="I16" s="640">
        <v>43038.46149958227</v>
      </c>
      <c r="J16" s="18"/>
    </row>
    <row r="17" spans="1:10" s="3" customFormat="1" ht="12" customHeight="1">
      <c r="A17" s="148" t="s">
        <v>297</v>
      </c>
      <c r="B17" s="640">
        <v>203.3534818790284</v>
      </c>
      <c r="C17" s="640">
        <v>2639.842867636958</v>
      </c>
      <c r="D17" s="640">
        <v>14598.272486553531</v>
      </c>
      <c r="E17" s="640">
        <v>14852.87641454659</v>
      </c>
      <c r="F17" s="640">
        <v>2379.82652659424</v>
      </c>
      <c r="G17" s="640">
        <v>34674.17177721035</v>
      </c>
      <c r="H17" s="640">
        <v>4705.354546687875</v>
      </c>
      <c r="I17" s="640">
        <v>39379.52632389823</v>
      </c>
      <c r="J17" s="18"/>
    </row>
    <row r="18" spans="1:10" s="3" customFormat="1" ht="12" customHeight="1">
      <c r="A18" s="148" t="s">
        <v>298</v>
      </c>
      <c r="B18" s="640">
        <v>453.9866167372578</v>
      </c>
      <c r="C18" s="640">
        <v>2201.2186675586413</v>
      </c>
      <c r="D18" s="640">
        <v>5775.973269430717</v>
      </c>
      <c r="E18" s="640">
        <v>3785.8385689953475</v>
      </c>
      <c r="F18" s="640">
        <v>558.000748044939</v>
      </c>
      <c r="G18" s="640">
        <v>12775.0178707669</v>
      </c>
      <c r="H18" s="640">
        <v>2642.22523310671</v>
      </c>
      <c r="I18" s="640">
        <v>15417.24310387361</v>
      </c>
      <c r="J18" s="18"/>
    </row>
    <row r="19" spans="1:10" s="3" customFormat="1" ht="12" customHeight="1">
      <c r="A19" s="148" t="s">
        <v>299</v>
      </c>
      <c r="B19" s="640">
        <v>677.3793783241086</v>
      </c>
      <c r="C19" s="640">
        <v>3929.290064821765</v>
      </c>
      <c r="D19" s="640">
        <v>18210.520211200906</v>
      </c>
      <c r="E19" s="640">
        <v>13492.403018052044</v>
      </c>
      <c r="F19" s="640">
        <v>1996.3480683306777</v>
      </c>
      <c r="G19" s="640">
        <v>38305.9407407295</v>
      </c>
      <c r="H19" s="640">
        <v>7188.569076815864</v>
      </c>
      <c r="I19" s="640">
        <v>45494.50981754537</v>
      </c>
      <c r="J19" s="18"/>
    </row>
    <row r="20" spans="1:10" s="3" customFormat="1" ht="12" customHeight="1">
      <c r="A20" s="148" t="s">
        <v>300</v>
      </c>
      <c r="B20" s="640">
        <v>32.59146195696297</v>
      </c>
      <c r="C20" s="640">
        <v>432.37851243458306</v>
      </c>
      <c r="D20" s="640">
        <v>3197.618156583287</v>
      </c>
      <c r="E20" s="640">
        <v>2054.2735184468856</v>
      </c>
      <c r="F20" s="640">
        <v>248.03958255122876</v>
      </c>
      <c r="G20" s="640">
        <v>5964.901231972947</v>
      </c>
      <c r="H20" s="640">
        <v>935.0099868925333</v>
      </c>
      <c r="I20" s="640">
        <v>6899.911218865481</v>
      </c>
      <c r="J20" s="18"/>
    </row>
    <row r="21" spans="1:10" s="3" customFormat="1" ht="12" customHeight="1">
      <c r="A21" s="148" t="s">
        <v>301</v>
      </c>
      <c r="B21" s="640">
        <v>5933.081601117838</v>
      </c>
      <c r="C21" s="640">
        <v>58698.97012427477</v>
      </c>
      <c r="D21" s="640">
        <v>267221.72756403836</v>
      </c>
      <c r="E21" s="640">
        <v>160974.47484056695</v>
      </c>
      <c r="F21" s="640">
        <v>22686.714363246494</v>
      </c>
      <c r="G21" s="640">
        <v>515514.96849324444</v>
      </c>
      <c r="H21" s="640">
        <v>89335.31597421823</v>
      </c>
      <c r="I21" s="640">
        <v>604850.2844674627</v>
      </c>
      <c r="J21" s="18"/>
    </row>
    <row r="22" spans="1:10" s="3" customFormat="1" ht="12" customHeight="1">
      <c r="A22" s="148" t="s">
        <v>357</v>
      </c>
      <c r="B22" s="640">
        <v>51.15585998328592</v>
      </c>
      <c r="C22" s="640">
        <v>394.50904416586496</v>
      </c>
      <c r="D22" s="640">
        <v>1667.5960361164273</v>
      </c>
      <c r="E22" s="640">
        <v>1249.4461264050303</v>
      </c>
      <c r="F22" s="640">
        <v>433.9069574457719</v>
      </c>
      <c r="G22" s="640">
        <v>3796.6140241163803</v>
      </c>
      <c r="H22" s="640">
        <v>636.8495191741326</v>
      </c>
      <c r="I22" s="640">
        <v>4433.463543290513</v>
      </c>
      <c r="J22" s="18"/>
    </row>
    <row r="23" spans="1:10" s="3" customFormat="1" ht="12" customHeight="1">
      <c r="A23" s="149" t="s">
        <v>381</v>
      </c>
      <c r="B23" s="640">
        <v>123.54792026438191</v>
      </c>
      <c r="C23" s="640">
        <v>670.4347831596705</v>
      </c>
      <c r="D23" s="640">
        <v>2460.6186755204844</v>
      </c>
      <c r="E23" s="640">
        <v>1655.3632207684616</v>
      </c>
      <c r="F23" s="640">
        <v>267.7284173680477</v>
      </c>
      <c r="G23" s="640">
        <v>5177.693017081046</v>
      </c>
      <c r="H23" s="640">
        <v>969.7439145326637</v>
      </c>
      <c r="I23" s="640">
        <v>6147.436931613709</v>
      </c>
      <c r="J23" s="18"/>
    </row>
    <row r="24" spans="1:10" s="3" customFormat="1" ht="12" customHeight="1">
      <c r="A24" s="148" t="s">
        <v>302</v>
      </c>
      <c r="B24" s="640">
        <v>242.12740786312224</v>
      </c>
      <c r="C24" s="640">
        <v>2614.1696434810206</v>
      </c>
      <c r="D24" s="640">
        <v>11074.696000910124</v>
      </c>
      <c r="E24" s="640">
        <v>12426.649405236227</v>
      </c>
      <c r="F24" s="640">
        <v>2956.30469777481</v>
      </c>
      <c r="G24" s="640">
        <v>29313.947155265305</v>
      </c>
      <c r="H24" s="640">
        <v>3632.299081400369</v>
      </c>
      <c r="I24" s="640">
        <v>32946.24623666567</v>
      </c>
      <c r="J24" s="18"/>
    </row>
    <row r="25" spans="1:10" s="3" customFormat="1" ht="12" customHeight="1">
      <c r="A25" s="148" t="s">
        <v>358</v>
      </c>
      <c r="B25" s="640">
        <v>37.019130239036954</v>
      </c>
      <c r="C25" s="640">
        <v>629.5112718153672</v>
      </c>
      <c r="D25" s="640">
        <v>2321.0150081460583</v>
      </c>
      <c r="E25" s="640">
        <v>1497.4850659665667</v>
      </c>
      <c r="F25" s="640">
        <v>219.96203585383688</v>
      </c>
      <c r="G25" s="640">
        <v>4704.992512020865</v>
      </c>
      <c r="H25" s="640">
        <v>812.6358651428005</v>
      </c>
      <c r="I25" s="640">
        <v>5517.628377163665</v>
      </c>
      <c r="J25" s="18"/>
    </row>
    <row r="26" spans="1:10" s="3" customFormat="1" ht="12" customHeight="1">
      <c r="A26" s="148" t="s">
        <v>303</v>
      </c>
      <c r="B26" s="640">
        <v>646.0808820659944</v>
      </c>
      <c r="C26" s="640">
        <v>4780.808847167833</v>
      </c>
      <c r="D26" s="640">
        <v>28850.42319829779</v>
      </c>
      <c r="E26" s="640">
        <v>21401.513426342914</v>
      </c>
      <c r="F26" s="640">
        <v>2931.5314235069823</v>
      </c>
      <c r="G26" s="640">
        <v>58610.35777738151</v>
      </c>
      <c r="H26" s="640">
        <v>10098.42106057585</v>
      </c>
      <c r="I26" s="640">
        <v>68708.77883795736</v>
      </c>
      <c r="J26" s="18"/>
    </row>
    <row r="27" spans="1:10" s="3" customFormat="1" ht="12" customHeight="1">
      <c r="A27" s="148" t="s">
        <v>304</v>
      </c>
      <c r="B27" s="640">
        <v>2916.106200168719</v>
      </c>
      <c r="C27" s="640">
        <v>26661.077505986636</v>
      </c>
      <c r="D27" s="640">
        <v>90520.61750292423</v>
      </c>
      <c r="E27" s="640">
        <v>56886.578411667346</v>
      </c>
      <c r="F27" s="640">
        <v>7456.194296014445</v>
      </c>
      <c r="G27" s="640">
        <v>184440.57391676138</v>
      </c>
      <c r="H27" s="640">
        <v>32542.955934369318</v>
      </c>
      <c r="I27" s="640">
        <v>216983.5298511307</v>
      </c>
      <c r="J27" s="18"/>
    </row>
    <row r="28" spans="1:10" s="3" customFormat="1" ht="12" customHeight="1">
      <c r="A28" s="148" t="s">
        <v>305</v>
      </c>
      <c r="B28" s="640">
        <v>1961.502145993766</v>
      </c>
      <c r="C28" s="640">
        <v>9902.40057499255</v>
      </c>
      <c r="D28" s="640">
        <v>14107.239118172805</v>
      </c>
      <c r="E28" s="640">
        <v>9921.985886381986</v>
      </c>
      <c r="F28" s="640">
        <v>1628.2421316905163</v>
      </c>
      <c r="G28" s="640">
        <v>37521.36985723163</v>
      </c>
      <c r="H28" s="640">
        <v>10126.2165603703</v>
      </c>
      <c r="I28" s="640">
        <v>47647.586417601924</v>
      </c>
      <c r="J28" s="18"/>
    </row>
    <row r="29" spans="1:10" s="3" customFormat="1" ht="12" customHeight="1">
      <c r="A29" s="148" t="s">
        <v>306</v>
      </c>
      <c r="B29" s="640">
        <v>954.9246391525578</v>
      </c>
      <c r="C29" s="640">
        <v>5676.5661111296295</v>
      </c>
      <c r="D29" s="640">
        <v>23114.975401143587</v>
      </c>
      <c r="E29" s="640">
        <v>20492.429574792382</v>
      </c>
      <c r="F29" s="640">
        <v>3123.574388517407</v>
      </c>
      <c r="G29" s="640">
        <v>53362.470114735566</v>
      </c>
      <c r="H29" s="640">
        <v>8312.273352586402</v>
      </c>
      <c r="I29" s="640">
        <v>61674.74346732197</v>
      </c>
      <c r="J29" s="18"/>
    </row>
    <row r="30" spans="1:10" s="3" customFormat="1" ht="12" customHeight="1">
      <c r="A30" s="148" t="s">
        <v>395</v>
      </c>
      <c r="B30" s="640">
        <v>1315.4639966463485</v>
      </c>
      <c r="C30" s="640">
        <v>4069.623110172213</v>
      </c>
      <c r="D30" s="640">
        <v>7952.120908334638</v>
      </c>
      <c r="E30" s="640">
        <v>4823.770995636037</v>
      </c>
      <c r="F30" s="640">
        <v>1349.84828690694</v>
      </c>
      <c r="G30" s="640">
        <v>19510.827297696178</v>
      </c>
      <c r="H30" s="640">
        <v>4489.732727664759</v>
      </c>
      <c r="I30" s="640">
        <v>24000.560025360937</v>
      </c>
      <c r="J30" s="18"/>
    </row>
    <row r="31" spans="1:10" s="3" customFormat="1" ht="12" customHeight="1">
      <c r="A31" s="149" t="s">
        <v>359</v>
      </c>
      <c r="B31" s="640">
        <v>1493.312260755712</v>
      </c>
      <c r="C31" s="640">
        <v>4153.289323705203</v>
      </c>
      <c r="D31" s="640">
        <v>12259.693511814288</v>
      </c>
      <c r="E31" s="640">
        <v>8172.47132783166</v>
      </c>
      <c r="F31" s="640">
        <v>1493.5275592785813</v>
      </c>
      <c r="G31" s="640">
        <v>27572.293983385443</v>
      </c>
      <c r="H31" s="640">
        <v>5134.3531427451435</v>
      </c>
      <c r="I31" s="640">
        <v>32706.647126130585</v>
      </c>
      <c r="J31" s="18"/>
    </row>
    <row r="32" spans="1:10" s="3" customFormat="1" ht="12" customHeight="1">
      <c r="A32" s="148" t="s">
        <v>307</v>
      </c>
      <c r="B32" s="640">
        <v>6977.691999239957</v>
      </c>
      <c r="C32" s="640">
        <v>75177.96023965297</v>
      </c>
      <c r="D32" s="640">
        <v>423727.95623101847</v>
      </c>
      <c r="E32" s="640">
        <v>360156.1147489337</v>
      </c>
      <c r="F32" s="640">
        <v>74166.4076746742</v>
      </c>
      <c r="G32" s="640">
        <v>940206.1308935193</v>
      </c>
      <c r="H32" s="640">
        <v>129250.56634314236</v>
      </c>
      <c r="I32" s="640">
        <v>1069456.6972366616</v>
      </c>
      <c r="J32" s="18"/>
    </row>
    <row r="33" spans="1:10" s="3" customFormat="1" ht="12" customHeight="1">
      <c r="A33" s="148" t="s">
        <v>308</v>
      </c>
      <c r="B33" s="642">
        <v>1907.2666239048717</v>
      </c>
      <c r="C33" s="642">
        <v>22781.855347949077</v>
      </c>
      <c r="D33" s="642">
        <v>119705.52607284934</v>
      </c>
      <c r="E33" s="642">
        <v>101883.11383557507</v>
      </c>
      <c r="F33" s="642">
        <v>32797.6576394361</v>
      </c>
      <c r="G33" s="642">
        <v>279075.4195197144</v>
      </c>
      <c r="H33" s="642">
        <v>40491.21156212603</v>
      </c>
      <c r="I33" s="642">
        <v>319566.63108184043</v>
      </c>
      <c r="J33" s="18"/>
    </row>
    <row r="34" spans="1:18" s="3" customFormat="1" ht="12" customHeight="1">
      <c r="A34" s="148" t="s">
        <v>309</v>
      </c>
      <c r="B34" s="640">
        <v>199.06118667616036</v>
      </c>
      <c r="C34" s="640">
        <v>1064.8647786004678</v>
      </c>
      <c r="D34" s="640">
        <v>2550.959599032295</v>
      </c>
      <c r="E34" s="640">
        <v>1741.4995571649042</v>
      </c>
      <c r="F34" s="640">
        <v>295.14688143764033</v>
      </c>
      <c r="G34" s="640">
        <v>5851.532002911468</v>
      </c>
      <c r="H34" s="640">
        <v>1241.8284658987056</v>
      </c>
      <c r="I34" s="640">
        <v>7093.360468810174</v>
      </c>
      <c r="J34" s="18"/>
      <c r="K34" s="858"/>
      <c r="L34" s="858"/>
      <c r="M34" s="858"/>
      <c r="N34" s="858"/>
      <c r="O34" s="858"/>
      <c r="P34" s="858"/>
      <c r="Q34" s="858"/>
      <c r="R34" s="858"/>
    </row>
    <row r="35" spans="1:18" s="3" customFormat="1" ht="12" customHeight="1">
      <c r="A35" s="148" t="s">
        <v>360</v>
      </c>
      <c r="B35" s="640">
        <v>95.00565068943907</v>
      </c>
      <c r="C35" s="640">
        <v>561.2696380786653</v>
      </c>
      <c r="D35" s="640">
        <v>1357.3851369257568</v>
      </c>
      <c r="E35" s="640">
        <v>1007.1057559874072</v>
      </c>
      <c r="F35" s="640">
        <v>171.3826199572692</v>
      </c>
      <c r="G35" s="640">
        <v>3192.1488016385374</v>
      </c>
      <c r="H35" s="640">
        <v>654.4817107840076</v>
      </c>
      <c r="I35" s="640">
        <v>3846.630512422545</v>
      </c>
      <c r="J35" s="18"/>
      <c r="K35" s="858"/>
      <c r="L35" s="858"/>
      <c r="M35" s="858"/>
      <c r="N35" s="858"/>
      <c r="O35" s="858"/>
      <c r="P35" s="858"/>
      <c r="Q35" s="858"/>
      <c r="R35" s="858"/>
    </row>
    <row r="36" spans="1:18" s="3" customFormat="1" ht="12" customHeight="1">
      <c r="A36" s="148" t="s">
        <v>310</v>
      </c>
      <c r="B36" s="640">
        <v>1148.0522067811476</v>
      </c>
      <c r="C36" s="640">
        <v>10855.463356605003</v>
      </c>
      <c r="D36" s="640">
        <v>43947.67781130172</v>
      </c>
      <c r="E36" s="640">
        <v>27304.53295430646</v>
      </c>
      <c r="F36" s="640">
        <v>4031.31632146234</v>
      </c>
      <c r="G36" s="640">
        <v>87287.04265045667</v>
      </c>
      <c r="H36" s="640">
        <v>16909.007769843658</v>
      </c>
      <c r="I36" s="640">
        <v>104196.05042030034</v>
      </c>
      <c r="J36" s="18"/>
      <c r="K36" s="10"/>
      <c r="L36" s="10"/>
      <c r="M36" s="10"/>
      <c r="N36" s="10"/>
      <c r="O36" s="10"/>
      <c r="P36" s="10"/>
      <c r="Q36" s="10"/>
      <c r="R36" s="10"/>
    </row>
    <row r="37" spans="1:18" s="3" customFormat="1" ht="12" customHeight="1">
      <c r="A37" s="148" t="s">
        <v>311</v>
      </c>
      <c r="B37" s="640">
        <v>1502.3110744247003</v>
      </c>
      <c r="C37" s="640">
        <v>17218.464390901758</v>
      </c>
      <c r="D37" s="640">
        <v>134344.41635032126</v>
      </c>
      <c r="E37" s="640">
        <v>108963.0200344027</v>
      </c>
      <c r="F37" s="640">
        <v>21602.6238258788</v>
      </c>
      <c r="G37" s="640">
        <v>283630.8356759292</v>
      </c>
      <c r="H37" s="640">
        <v>34989.62157138689</v>
      </c>
      <c r="I37" s="640">
        <v>318620.4572473161</v>
      </c>
      <c r="J37" s="18"/>
      <c r="K37" s="10"/>
      <c r="L37" s="10"/>
      <c r="M37" s="10"/>
      <c r="N37" s="10"/>
      <c r="O37" s="10"/>
      <c r="P37" s="10"/>
      <c r="Q37" s="10"/>
      <c r="R37" s="10"/>
    </row>
    <row r="38" spans="1:18" s="3" customFormat="1" ht="12" customHeight="1">
      <c r="A38" s="148" t="s">
        <v>312</v>
      </c>
      <c r="B38" s="640">
        <v>358.82447638642134</v>
      </c>
      <c r="C38" s="640">
        <v>4156.7384659216095</v>
      </c>
      <c r="D38" s="640">
        <v>22822.428550438366</v>
      </c>
      <c r="E38" s="640">
        <v>25170.080463644288</v>
      </c>
      <c r="F38" s="640">
        <v>4420.45496430304</v>
      </c>
      <c r="G38" s="640">
        <v>56928.52692069373</v>
      </c>
      <c r="H38" s="640">
        <v>7260.34669787355</v>
      </c>
      <c r="I38" s="640">
        <v>64188.87361856728</v>
      </c>
      <c r="J38" s="18"/>
      <c r="K38" s="10"/>
      <c r="L38" s="10"/>
      <c r="M38" s="10"/>
      <c r="N38" s="10"/>
      <c r="O38" s="10"/>
      <c r="P38" s="10"/>
      <c r="Q38" s="10"/>
      <c r="R38" s="10"/>
    </row>
    <row r="39" spans="1:18" s="3" customFormat="1" ht="12" customHeight="1">
      <c r="A39" s="150" t="s">
        <v>291</v>
      </c>
      <c r="B39" s="681">
        <v>1327.651471218612</v>
      </c>
      <c r="C39" s="681">
        <v>13877.807299621141</v>
      </c>
      <c r="D39" s="681">
        <v>29300.457573090494</v>
      </c>
      <c r="E39" s="681">
        <v>28962.84108714813</v>
      </c>
      <c r="F39" s="681">
        <v>11164.944438920307</v>
      </c>
      <c r="G39" s="681">
        <v>84633.7018699987</v>
      </c>
      <c r="H39" s="681">
        <v>15109.575219159236</v>
      </c>
      <c r="I39" s="681">
        <v>99743.27708915793</v>
      </c>
      <c r="J39" s="18"/>
      <c r="K39" s="10"/>
      <c r="L39" s="10"/>
      <c r="M39" s="10"/>
      <c r="N39" s="10"/>
      <c r="O39" s="10"/>
      <c r="P39" s="10"/>
      <c r="Q39" s="10"/>
      <c r="R39" s="10"/>
    </row>
    <row r="40" spans="1:18" s="3" customFormat="1" ht="12" customHeight="1">
      <c r="A40" s="42" t="s">
        <v>393</v>
      </c>
      <c r="B40" s="638">
        <v>13102.276660830095</v>
      </c>
      <c r="C40" s="638">
        <v>171692.39114840532</v>
      </c>
      <c r="D40" s="638">
        <v>873449.445999582</v>
      </c>
      <c r="E40" s="638">
        <v>896499.7923486046</v>
      </c>
      <c r="F40" s="638">
        <v>236395.74902290982</v>
      </c>
      <c r="G40" s="638">
        <v>2191139.655180332</v>
      </c>
      <c r="H40" s="638">
        <v>297214.94260165957</v>
      </c>
      <c r="I40" s="638">
        <v>2488354.5977819916</v>
      </c>
      <c r="J40" s="18"/>
      <c r="K40" s="10"/>
      <c r="L40" s="10"/>
      <c r="M40" s="10"/>
      <c r="N40" s="10"/>
      <c r="O40" s="10"/>
      <c r="P40" s="10"/>
      <c r="Q40" s="10"/>
      <c r="R40" s="10"/>
    </row>
    <row r="41" spans="1:18" s="3" customFormat="1" ht="12" customHeight="1">
      <c r="A41" s="148" t="s">
        <v>313</v>
      </c>
      <c r="B41" s="642">
        <v>1471.4558564770236</v>
      </c>
      <c r="C41" s="642">
        <v>17680.04806323949</v>
      </c>
      <c r="D41" s="642">
        <v>72786.21294891428</v>
      </c>
      <c r="E41" s="642">
        <v>73091.68023811636</v>
      </c>
      <c r="F41" s="642">
        <v>14272.93194393494</v>
      </c>
      <c r="G41" s="642">
        <v>179302.32905068208</v>
      </c>
      <c r="H41" s="642">
        <v>27190.63438998864</v>
      </c>
      <c r="I41" s="642">
        <v>206492.96344067075</v>
      </c>
      <c r="J41" s="18"/>
      <c r="K41" s="10"/>
      <c r="L41" s="10"/>
      <c r="M41" s="10"/>
      <c r="N41" s="10"/>
      <c r="O41" s="10"/>
      <c r="P41" s="10"/>
      <c r="Q41" s="10"/>
      <c r="R41" s="10"/>
    </row>
    <row r="42" spans="1:18" s="3" customFormat="1" ht="12" customHeight="1">
      <c r="A42" s="148" t="s">
        <v>0</v>
      </c>
      <c r="B42" s="640">
        <v>6296.044902790257</v>
      </c>
      <c r="C42" s="640">
        <v>84162.27200607318</v>
      </c>
      <c r="D42" s="640">
        <v>546467.2175098591</v>
      </c>
      <c r="E42" s="640">
        <v>643136.0873227132</v>
      </c>
      <c r="F42" s="640">
        <v>180748.33389413168</v>
      </c>
      <c r="G42" s="640">
        <v>1460809.9556355677</v>
      </c>
      <c r="H42" s="640">
        <v>174415.47746327092</v>
      </c>
      <c r="I42" s="640">
        <v>1635225.4330988387</v>
      </c>
      <c r="J42" s="18"/>
      <c r="K42" s="10"/>
      <c r="L42" s="10"/>
      <c r="M42" s="10"/>
      <c r="N42" s="10"/>
      <c r="O42" s="10"/>
      <c r="P42" s="10"/>
      <c r="Q42" s="10"/>
      <c r="R42" s="10"/>
    </row>
    <row r="43" spans="1:18" s="3" customFormat="1" ht="12" customHeight="1">
      <c r="A43" s="155" t="s">
        <v>394</v>
      </c>
      <c r="B43" s="681">
        <v>5334.775901562816</v>
      </c>
      <c r="C43" s="681">
        <v>69850.07107909265</v>
      </c>
      <c r="D43" s="681">
        <v>254196.01554080856</v>
      </c>
      <c r="E43" s="681">
        <v>180272.0247877751</v>
      </c>
      <c r="F43" s="681">
        <v>41374.4831848432</v>
      </c>
      <c r="G43" s="681">
        <v>551027.3704940823</v>
      </c>
      <c r="H43" s="681">
        <v>95608.83074840005</v>
      </c>
      <c r="I43" s="681">
        <v>646636.2012424824</v>
      </c>
      <c r="J43" s="18"/>
      <c r="K43" s="10"/>
      <c r="L43" s="10"/>
      <c r="M43" s="10"/>
      <c r="N43" s="10"/>
      <c r="O43" s="10"/>
      <c r="P43" s="10"/>
      <c r="Q43" s="10"/>
      <c r="R43" s="10"/>
    </row>
    <row r="44" spans="1:18" s="3" customFormat="1" ht="12" customHeight="1">
      <c r="A44" s="42" t="s">
        <v>314</v>
      </c>
      <c r="B44" s="638">
        <v>9741.011878303603</v>
      </c>
      <c r="C44" s="638">
        <v>102909.18284070393</v>
      </c>
      <c r="D44" s="638">
        <v>576065.6312083751</v>
      </c>
      <c r="E44" s="638">
        <v>691698.5394794216</v>
      </c>
      <c r="F44" s="638">
        <v>139839.81379712507</v>
      </c>
      <c r="G44" s="638">
        <v>1520254.1792039294</v>
      </c>
      <c r="H44" s="638">
        <v>189030.79368563922</v>
      </c>
      <c r="I44" s="638">
        <v>1709284.9728895687</v>
      </c>
      <c r="J44" s="18"/>
      <c r="K44" s="10"/>
      <c r="L44" s="10"/>
      <c r="M44" s="10"/>
      <c r="N44" s="10"/>
      <c r="O44" s="10"/>
      <c r="P44" s="10"/>
      <c r="Q44" s="10"/>
      <c r="R44" s="10"/>
    </row>
    <row r="45" spans="1:18" s="3" customFormat="1" ht="12" customHeight="1">
      <c r="A45" s="299" t="s">
        <v>362</v>
      </c>
      <c r="B45" s="642">
        <v>1826.3347144927038</v>
      </c>
      <c r="C45" s="642">
        <v>20500.14272047027</v>
      </c>
      <c r="D45" s="642">
        <v>104870.11316145227</v>
      </c>
      <c r="E45" s="642">
        <v>77487.40985486913</v>
      </c>
      <c r="F45" s="642">
        <v>17955.826100658574</v>
      </c>
      <c r="G45" s="642">
        <v>222639.82655194294</v>
      </c>
      <c r="H45" s="642">
        <v>36104.35829824732</v>
      </c>
      <c r="I45" s="642">
        <v>258744.18485019027</v>
      </c>
      <c r="J45" s="18"/>
      <c r="K45" s="10"/>
      <c r="L45" s="10"/>
      <c r="M45" s="10"/>
      <c r="N45" s="10"/>
      <c r="O45" s="10"/>
      <c r="P45" s="10"/>
      <c r="Q45" s="10"/>
      <c r="R45" s="10"/>
    </row>
    <row r="46" spans="1:18" s="3" customFormat="1" ht="12" customHeight="1">
      <c r="A46" s="299" t="s">
        <v>352</v>
      </c>
      <c r="B46" s="642">
        <v>1332.3987490611507</v>
      </c>
      <c r="C46" s="642">
        <v>16415.99708793879</v>
      </c>
      <c r="D46" s="642">
        <v>77496.08482019798</v>
      </c>
      <c r="E46" s="642">
        <v>86041.00355729535</v>
      </c>
      <c r="F46" s="642">
        <v>19303.58752773076</v>
      </c>
      <c r="G46" s="642">
        <v>200589.07174222404</v>
      </c>
      <c r="H46" s="642">
        <v>25446.973770612487</v>
      </c>
      <c r="I46" s="642">
        <v>226036.04551283654</v>
      </c>
      <c r="J46" s="18"/>
      <c r="K46" s="10"/>
      <c r="L46" s="10"/>
      <c r="M46" s="10"/>
      <c r="N46" s="10"/>
      <c r="O46" s="10"/>
      <c r="P46" s="10"/>
      <c r="Q46" s="10"/>
      <c r="R46" s="10"/>
    </row>
    <row r="47" spans="1:18" s="3" customFormat="1" ht="12" customHeight="1">
      <c r="A47" s="299" t="s">
        <v>315</v>
      </c>
      <c r="B47" s="642">
        <v>1542.7822790376802</v>
      </c>
      <c r="C47" s="642">
        <v>23056.99987021699</v>
      </c>
      <c r="D47" s="642">
        <v>172659.98847500145</v>
      </c>
      <c r="E47" s="642">
        <v>213540.00867025566</v>
      </c>
      <c r="F47" s="642">
        <v>26932.402106073227</v>
      </c>
      <c r="G47" s="642">
        <v>437732.181400585</v>
      </c>
      <c r="H47" s="642">
        <v>45284.93045382794</v>
      </c>
      <c r="I47" s="642">
        <v>483017.1118544129</v>
      </c>
      <c r="J47" s="18"/>
      <c r="K47" s="10"/>
      <c r="L47" s="10"/>
      <c r="M47" s="10"/>
      <c r="N47" s="10"/>
      <c r="O47" s="10"/>
      <c r="P47" s="10"/>
      <c r="Q47" s="10"/>
      <c r="R47" s="10"/>
    </row>
    <row r="48" spans="1:18" s="3" customFormat="1" ht="12" customHeight="1">
      <c r="A48" s="148" t="s">
        <v>489</v>
      </c>
      <c r="B48" s="640">
        <v>1227.247725331921</v>
      </c>
      <c r="C48" s="640">
        <v>15712.954799603582</v>
      </c>
      <c r="D48" s="640">
        <v>111205.55241848613</v>
      </c>
      <c r="E48" s="640">
        <v>171653.08853651295</v>
      </c>
      <c r="F48" s="640">
        <v>51288.01778801951</v>
      </c>
      <c r="G48" s="640">
        <v>351086.8612679541</v>
      </c>
      <c r="H48" s="640">
        <v>39727.48129698292</v>
      </c>
      <c r="I48" s="640">
        <v>390814.3425649371</v>
      </c>
      <c r="J48" s="18"/>
      <c r="K48" s="10"/>
      <c r="L48" s="10"/>
      <c r="M48" s="10"/>
      <c r="N48" s="10"/>
      <c r="O48" s="10"/>
      <c r="P48" s="10"/>
      <c r="Q48" s="10"/>
      <c r="R48" s="10"/>
    </row>
    <row r="49" spans="1:18" s="3" customFormat="1" ht="12" customHeight="1">
      <c r="A49" s="155" t="s">
        <v>361</v>
      </c>
      <c r="B49" s="644">
        <v>3812.248410380148</v>
      </c>
      <c r="C49" s="644">
        <v>27223.088362474296</v>
      </c>
      <c r="D49" s="644">
        <v>109833.89233323731</v>
      </c>
      <c r="E49" s="644">
        <v>142977.02886048853</v>
      </c>
      <c r="F49" s="644">
        <v>24359.980274643018</v>
      </c>
      <c r="G49" s="644">
        <v>308206.23824122327</v>
      </c>
      <c r="H49" s="644">
        <v>42467.04986596854</v>
      </c>
      <c r="I49" s="644">
        <v>350673.2881071918</v>
      </c>
      <c r="J49" s="18"/>
      <c r="K49" s="10"/>
      <c r="L49" s="10"/>
      <c r="M49" s="10"/>
      <c r="N49" s="10"/>
      <c r="O49" s="10"/>
      <c r="P49" s="10"/>
      <c r="Q49" s="10"/>
      <c r="R49" s="10"/>
    </row>
    <row r="50" spans="1:18" s="3" customFormat="1" ht="12" customHeight="1">
      <c r="A50" s="42" t="s">
        <v>316</v>
      </c>
      <c r="B50" s="638">
        <v>5576.667956347044</v>
      </c>
      <c r="C50" s="638">
        <v>25900.38257065502</v>
      </c>
      <c r="D50" s="638">
        <v>92226.27292127197</v>
      </c>
      <c r="E50" s="638">
        <v>87167.29352242922</v>
      </c>
      <c r="F50" s="638">
        <v>17855.565895127766</v>
      </c>
      <c r="G50" s="638">
        <v>228726.182865831</v>
      </c>
      <c r="H50" s="638">
        <v>37652.30050704108</v>
      </c>
      <c r="I50" s="638">
        <v>266378.4833728721</v>
      </c>
      <c r="J50" s="18"/>
      <c r="K50" s="10"/>
      <c r="L50" s="10"/>
      <c r="M50" s="10"/>
      <c r="N50" s="10"/>
      <c r="O50" s="10"/>
      <c r="P50" s="10"/>
      <c r="Q50" s="10"/>
      <c r="R50" s="10"/>
    </row>
    <row r="51" spans="1:18" s="3" customFormat="1" ht="12" customHeight="1">
      <c r="A51" s="149" t="s">
        <v>401</v>
      </c>
      <c r="B51" s="642">
        <v>3327.1432320557306</v>
      </c>
      <c r="C51" s="642">
        <v>11595.266670402283</v>
      </c>
      <c r="D51" s="642">
        <v>36061.603199541685</v>
      </c>
      <c r="E51" s="642">
        <v>33737.49324392989</v>
      </c>
      <c r="F51" s="642">
        <v>6395.068164331313</v>
      </c>
      <c r="G51" s="642">
        <v>91116.57451026089</v>
      </c>
      <c r="H51" s="642">
        <v>16005.426230860545</v>
      </c>
      <c r="I51" s="642">
        <v>107122.00074112145</v>
      </c>
      <c r="J51" s="18"/>
      <c r="K51" s="10"/>
      <c r="L51" s="10"/>
      <c r="M51" s="10"/>
      <c r="N51" s="10"/>
      <c r="O51" s="10"/>
      <c r="P51" s="10"/>
      <c r="Q51" s="10"/>
      <c r="R51" s="10"/>
    </row>
    <row r="52" spans="1:18" s="3" customFormat="1" ht="12" customHeight="1">
      <c r="A52" s="149" t="s">
        <v>402</v>
      </c>
      <c r="B52" s="640">
        <v>2249.5247242913133</v>
      </c>
      <c r="C52" s="640">
        <v>14305.115900252737</v>
      </c>
      <c r="D52" s="640">
        <v>56164.66972173028</v>
      </c>
      <c r="E52" s="640">
        <v>53429.80027849934</v>
      </c>
      <c r="F52" s="640">
        <v>11460.497730796455</v>
      </c>
      <c r="G52" s="640">
        <v>137609.60835557012</v>
      </c>
      <c r="H52" s="640">
        <v>21646.874276180537</v>
      </c>
      <c r="I52" s="640">
        <v>159256.48263175067</v>
      </c>
      <c r="J52" s="18"/>
      <c r="K52" s="10"/>
      <c r="L52" s="10"/>
      <c r="M52" s="10"/>
      <c r="N52" s="10"/>
      <c r="O52" s="10"/>
      <c r="P52" s="10"/>
      <c r="Q52" s="10"/>
      <c r="R52" s="10"/>
    </row>
    <row r="53" spans="1:18" ht="12" customHeight="1">
      <c r="A53" s="480" t="s">
        <v>8</v>
      </c>
      <c r="B53" s="677">
        <f>SUM(B4:B5)</f>
        <v>330966.876791933</v>
      </c>
      <c r="C53" s="677">
        <f aca="true" t="shared" si="0" ref="C53:I53">SUM(C4:C5)</f>
        <v>1816925.31640351</v>
      </c>
      <c r="D53" s="677">
        <f t="shared" si="0"/>
        <v>5890258.7166508045</v>
      </c>
      <c r="E53" s="677">
        <f t="shared" si="0"/>
        <v>4440199.206424715</v>
      </c>
      <c r="F53" s="677">
        <f t="shared" si="0"/>
        <v>792848.8115386267</v>
      </c>
      <c r="G53" s="677">
        <f>SUM(B53:F53)</f>
        <v>13271198.92780959</v>
      </c>
      <c r="H53" s="677">
        <f t="shared" si="0"/>
        <v>2378526.8383732093</v>
      </c>
      <c r="I53" s="677">
        <f t="shared" si="0"/>
        <v>15649725.766182799</v>
      </c>
      <c r="K53" s="81"/>
      <c r="L53" s="81"/>
      <c r="M53" s="81"/>
      <c r="N53" s="81"/>
      <c r="O53" s="81"/>
      <c r="P53" s="81"/>
      <c r="Q53" s="81"/>
      <c r="R53" s="81"/>
    </row>
    <row r="54" spans="1:18" ht="24" customHeight="1">
      <c r="A54" s="877" t="s">
        <v>6</v>
      </c>
      <c r="B54" s="937"/>
      <c r="C54" s="937"/>
      <c r="D54" s="937"/>
      <c r="E54" s="937"/>
      <c r="F54" s="937"/>
      <c r="G54" s="937"/>
      <c r="H54" s="937"/>
      <c r="I54" s="937"/>
      <c r="K54" s="81"/>
      <c r="L54" s="81"/>
      <c r="M54" s="81"/>
      <c r="N54" s="81"/>
      <c r="O54" s="81"/>
      <c r="P54" s="81"/>
      <c r="Q54" s="81"/>
      <c r="R54" s="81"/>
    </row>
    <row r="55" spans="1:18" ht="12.75">
      <c r="A55" s="710" t="s">
        <v>411</v>
      </c>
      <c r="I55" s="683"/>
      <c r="K55" s="81"/>
      <c r="L55" s="81"/>
      <c r="M55" s="81"/>
      <c r="N55" s="81"/>
      <c r="O55" s="81"/>
      <c r="P55" s="81"/>
      <c r="Q55" s="81"/>
      <c r="R55" s="81"/>
    </row>
    <row r="56" spans="1:18" ht="12.75">
      <c r="A56" s="35"/>
      <c r="I56" s="683"/>
      <c r="K56" s="81"/>
      <c r="L56" s="81"/>
      <c r="M56" s="81"/>
      <c r="N56" s="81"/>
      <c r="O56" s="81"/>
      <c r="P56" s="81"/>
      <c r="Q56" s="81"/>
      <c r="R56" s="81"/>
    </row>
    <row r="57" spans="2:18" ht="12.75">
      <c r="B57" s="683"/>
      <c r="C57" s="683"/>
      <c r="D57" s="683"/>
      <c r="E57" s="683"/>
      <c r="F57" s="683"/>
      <c r="G57" s="683"/>
      <c r="H57" s="683"/>
      <c r="I57" s="683"/>
      <c r="K57" s="81"/>
      <c r="L57" s="81"/>
      <c r="M57" s="81"/>
      <c r="N57" s="81"/>
      <c r="O57" s="81"/>
      <c r="P57" s="81"/>
      <c r="Q57" s="81"/>
      <c r="R57" s="81"/>
    </row>
    <row r="58" spans="1:18" ht="12.75">
      <c r="A58" s="41" t="s">
        <v>485</v>
      </c>
      <c r="B58" s="684"/>
      <c r="C58" s="684"/>
      <c r="D58" s="684"/>
      <c r="E58" s="684"/>
      <c r="F58" s="684"/>
      <c r="G58" s="684"/>
      <c r="H58" s="684"/>
      <c r="I58" s="685" t="s">
        <v>363</v>
      </c>
      <c r="J58" s="195"/>
      <c r="K58" s="81"/>
      <c r="L58" s="81"/>
      <c r="M58" s="81"/>
      <c r="N58" s="81"/>
      <c r="O58" s="81"/>
      <c r="P58" s="81"/>
      <c r="Q58" s="81"/>
      <c r="R58" s="81"/>
    </row>
    <row r="59" spans="2:18" ht="12.75">
      <c r="B59" s="683"/>
      <c r="C59" s="683"/>
      <c r="D59" s="683"/>
      <c r="E59" s="683"/>
      <c r="F59" s="683"/>
      <c r="G59" s="683"/>
      <c r="H59" s="683"/>
      <c r="I59" s="683"/>
      <c r="K59" s="81"/>
      <c r="L59" s="81"/>
      <c r="M59" s="81"/>
      <c r="N59" s="81"/>
      <c r="O59" s="81"/>
      <c r="P59" s="81"/>
      <c r="Q59" s="81"/>
      <c r="R59" s="81"/>
    </row>
    <row r="60" spans="1:18" ht="28.5" customHeight="1">
      <c r="A60" s="7"/>
      <c r="B60" s="674" t="s">
        <v>389</v>
      </c>
      <c r="C60" s="674" t="s">
        <v>274</v>
      </c>
      <c r="D60" s="674" t="s">
        <v>275</v>
      </c>
      <c r="E60" s="674" t="s">
        <v>390</v>
      </c>
      <c r="F60" s="674" t="s">
        <v>391</v>
      </c>
      <c r="G60" s="674" t="s">
        <v>1</v>
      </c>
      <c r="H60" s="675" t="s">
        <v>392</v>
      </c>
      <c r="I60" s="676" t="s">
        <v>8</v>
      </c>
      <c r="K60" s="81"/>
      <c r="L60" s="81"/>
      <c r="M60" s="81"/>
      <c r="N60" s="81"/>
      <c r="O60" s="81"/>
      <c r="P60" s="81"/>
      <c r="Q60" s="81"/>
      <c r="R60" s="81"/>
    </row>
    <row r="61" spans="1:18" ht="18" customHeight="1">
      <c r="A61" s="481" t="s">
        <v>272</v>
      </c>
      <c r="B61" s="677">
        <v>483775.7168767182</v>
      </c>
      <c r="C61" s="677">
        <v>2025963.01715829</v>
      </c>
      <c r="D61" s="677">
        <v>4304623.001709384</v>
      </c>
      <c r="E61" s="677">
        <v>2541027.6853030683</v>
      </c>
      <c r="F61" s="677">
        <v>275607.53640195384</v>
      </c>
      <c r="G61" s="677">
        <v>9630996.957449414</v>
      </c>
      <c r="H61" s="678">
        <v>2266430.828602837</v>
      </c>
      <c r="I61" s="677">
        <v>11897427.786052251</v>
      </c>
      <c r="J61" s="194"/>
      <c r="K61" s="81"/>
      <c r="L61" s="81"/>
      <c r="M61" s="81"/>
      <c r="N61" s="81"/>
      <c r="O61" s="81"/>
      <c r="P61" s="81"/>
      <c r="Q61" s="81"/>
      <c r="R61" s="81"/>
    </row>
    <row r="62" spans="1:18" ht="18" customHeight="1">
      <c r="A62" s="483" t="s">
        <v>404</v>
      </c>
      <c r="B62" s="677">
        <v>183090.0328038572</v>
      </c>
      <c r="C62" s="677">
        <v>1933974.8511614024</v>
      </c>
      <c r="D62" s="677">
        <v>9323707.930635974</v>
      </c>
      <c r="E62" s="677">
        <v>8283542.606156537</v>
      </c>
      <c r="F62" s="677">
        <v>1894949.313904435</v>
      </c>
      <c r="G62" s="677">
        <v>21619264.734662205</v>
      </c>
      <c r="H62" s="678">
        <v>3163642.163906208</v>
      </c>
      <c r="I62" s="677">
        <v>24782906.898568407</v>
      </c>
      <c r="J62" s="194"/>
      <c r="K62" s="81"/>
      <c r="L62" s="81"/>
      <c r="M62" s="81"/>
      <c r="N62" s="81"/>
      <c r="O62" s="81"/>
      <c r="P62" s="81"/>
      <c r="Q62" s="81"/>
      <c r="R62" s="81"/>
    </row>
    <row r="63" spans="1:18" ht="12" customHeight="1">
      <c r="A63" s="42" t="s">
        <v>289</v>
      </c>
      <c r="B63" s="638">
        <v>113618.62862973509</v>
      </c>
      <c r="C63" s="638">
        <v>1108387.7629511172</v>
      </c>
      <c r="D63" s="638">
        <v>5009207.232546722</v>
      </c>
      <c r="E63" s="638">
        <v>3523165.2567452323</v>
      </c>
      <c r="F63" s="638">
        <v>631094.2956580505</v>
      </c>
      <c r="G63" s="638">
        <v>10385473.176530857</v>
      </c>
      <c r="H63" s="638">
        <v>1699152.2070727788</v>
      </c>
      <c r="I63" s="638">
        <v>12084625.383603634</v>
      </c>
      <c r="K63" s="81"/>
      <c r="L63" s="81"/>
      <c r="M63" s="81"/>
      <c r="N63" s="81"/>
      <c r="O63" s="81"/>
      <c r="P63" s="81"/>
      <c r="Q63" s="81"/>
      <c r="R63" s="81"/>
    </row>
    <row r="64" spans="1:18" s="3" customFormat="1" ht="12" customHeight="1">
      <c r="A64" s="148" t="s">
        <v>290</v>
      </c>
      <c r="B64" s="640">
        <v>17930.561119690352</v>
      </c>
      <c r="C64" s="640">
        <v>188258.65384672512</v>
      </c>
      <c r="D64" s="640">
        <v>647625.639093612</v>
      </c>
      <c r="E64" s="640">
        <v>357011.6264008696</v>
      </c>
      <c r="F64" s="640">
        <v>46068.345713672905</v>
      </c>
      <c r="G64" s="640">
        <v>1256894.82617457</v>
      </c>
      <c r="H64" s="640">
        <v>249188.67361715407</v>
      </c>
      <c r="I64" s="640">
        <v>1506083.4997917241</v>
      </c>
      <c r="J64" s="18"/>
      <c r="K64" s="10"/>
      <c r="L64" s="10"/>
      <c r="M64" s="10"/>
      <c r="N64" s="10"/>
      <c r="O64" s="10"/>
      <c r="P64" s="10"/>
      <c r="Q64" s="10"/>
      <c r="R64" s="10"/>
    </row>
    <row r="65" spans="1:18" s="3" customFormat="1" ht="12" customHeight="1">
      <c r="A65" s="148" t="s">
        <v>292</v>
      </c>
      <c r="B65" s="640">
        <v>1278.794804915736</v>
      </c>
      <c r="C65" s="640">
        <v>15125.839386676173</v>
      </c>
      <c r="D65" s="640">
        <v>59939.61289933228</v>
      </c>
      <c r="E65" s="640">
        <v>39563.53742096249</v>
      </c>
      <c r="F65" s="640">
        <v>6712.723906055223</v>
      </c>
      <c r="G65" s="640">
        <v>122620.5084179419</v>
      </c>
      <c r="H65" s="640">
        <v>21840.875997627372</v>
      </c>
      <c r="I65" s="640">
        <v>144461.38441556928</v>
      </c>
      <c r="J65" s="18"/>
      <c r="K65" s="10"/>
      <c r="L65" s="10"/>
      <c r="M65" s="10"/>
      <c r="N65" s="10"/>
      <c r="O65" s="10"/>
      <c r="P65" s="10"/>
      <c r="Q65" s="10"/>
      <c r="R65" s="10"/>
    </row>
    <row r="66" spans="1:18" s="3" customFormat="1" ht="12" customHeight="1">
      <c r="A66" s="148" t="s">
        <v>293</v>
      </c>
      <c r="B66" s="640">
        <v>7214.810679268531</v>
      </c>
      <c r="C66" s="640">
        <v>54461.58652196609</v>
      </c>
      <c r="D66" s="640">
        <v>260542.8327941829</v>
      </c>
      <c r="E66" s="640">
        <v>183268.98853347485</v>
      </c>
      <c r="F66" s="640">
        <v>32781.49789196252</v>
      </c>
      <c r="G66" s="640">
        <v>538269.7164208549</v>
      </c>
      <c r="H66" s="640">
        <v>83652.456256085</v>
      </c>
      <c r="I66" s="640">
        <v>621922.17267694</v>
      </c>
      <c r="J66" s="18"/>
      <c r="K66" s="10"/>
      <c r="L66" s="10"/>
      <c r="M66" s="10"/>
      <c r="N66" s="10"/>
      <c r="O66" s="10"/>
      <c r="P66" s="10"/>
      <c r="Q66" s="10"/>
      <c r="R66" s="10"/>
    </row>
    <row r="67" spans="1:18" s="3" customFormat="1" ht="12" customHeight="1">
      <c r="A67" s="148" t="s">
        <v>353</v>
      </c>
      <c r="B67" s="640">
        <v>491.6161647767587</v>
      </c>
      <c r="C67" s="640">
        <v>2572.732261996379</v>
      </c>
      <c r="D67" s="640">
        <v>9438.9603671867</v>
      </c>
      <c r="E67" s="640">
        <v>6805.373907491883</v>
      </c>
      <c r="F67" s="640">
        <v>2436.925394549301</v>
      </c>
      <c r="G67" s="640">
        <v>21745.60809600102</v>
      </c>
      <c r="H67" s="640">
        <v>3627.5834654337737</v>
      </c>
      <c r="I67" s="640">
        <v>25373.191561434793</v>
      </c>
      <c r="J67" s="18"/>
      <c r="K67" s="10"/>
      <c r="L67" s="10"/>
      <c r="M67" s="10"/>
      <c r="N67" s="10"/>
      <c r="O67" s="10"/>
      <c r="P67" s="10"/>
      <c r="Q67" s="10"/>
      <c r="R67" s="10"/>
    </row>
    <row r="68" spans="1:18" s="3" customFormat="1" ht="12" customHeight="1">
      <c r="A68" s="148" t="s">
        <v>354</v>
      </c>
      <c r="B68" s="640">
        <v>92.1510928836398</v>
      </c>
      <c r="C68" s="640">
        <v>497.07640328200216</v>
      </c>
      <c r="D68" s="640">
        <v>4369.801514024046</v>
      </c>
      <c r="E68" s="640">
        <v>5336.457141695924</v>
      </c>
      <c r="F68" s="640">
        <v>985.3383251681183</v>
      </c>
      <c r="G68" s="640">
        <v>11280.824477053731</v>
      </c>
      <c r="H68" s="640">
        <v>1327.0905106704797</v>
      </c>
      <c r="I68" s="640">
        <v>12607.914987724213</v>
      </c>
      <c r="J68" s="18"/>
      <c r="K68" s="10"/>
      <c r="L68" s="10"/>
      <c r="M68" s="10"/>
      <c r="N68" s="10"/>
      <c r="O68" s="10"/>
      <c r="P68" s="10"/>
      <c r="Q68" s="10"/>
      <c r="R68" s="10"/>
    </row>
    <row r="69" spans="1:18" s="3" customFormat="1" ht="12" customHeight="1">
      <c r="A69" s="148" t="s">
        <v>355</v>
      </c>
      <c r="B69" s="640">
        <v>103.68778466155779</v>
      </c>
      <c r="C69" s="640">
        <v>1235.6005025383818</v>
      </c>
      <c r="D69" s="640">
        <v>5049.745260903603</v>
      </c>
      <c r="E69" s="640">
        <v>4375.882952233758</v>
      </c>
      <c r="F69" s="640">
        <v>818.1963461173942</v>
      </c>
      <c r="G69" s="640">
        <v>11583.112846454695</v>
      </c>
      <c r="H69" s="640">
        <v>2022.8517537003568</v>
      </c>
      <c r="I69" s="640">
        <v>13605.964600155052</v>
      </c>
      <c r="J69" s="18"/>
      <c r="K69" s="10"/>
      <c r="L69" s="10"/>
      <c r="M69" s="10"/>
      <c r="N69" s="10"/>
      <c r="O69" s="10"/>
      <c r="P69" s="10"/>
      <c r="Q69" s="10"/>
      <c r="R69" s="10"/>
    </row>
    <row r="70" spans="1:18" s="3" customFormat="1" ht="12" customHeight="1">
      <c r="A70" s="148" t="s">
        <v>294</v>
      </c>
      <c r="B70" s="640">
        <v>2171.0493481262192</v>
      </c>
      <c r="C70" s="640">
        <v>16190.983662836148</v>
      </c>
      <c r="D70" s="640">
        <v>67847.15076702199</v>
      </c>
      <c r="E70" s="640">
        <v>37940.631694157106</v>
      </c>
      <c r="F70" s="640">
        <v>6634.087793778595</v>
      </c>
      <c r="G70" s="640">
        <v>130783.90326592006</v>
      </c>
      <c r="H70" s="640">
        <v>23933.06806531345</v>
      </c>
      <c r="I70" s="640">
        <v>154716.9713312335</v>
      </c>
      <c r="J70" s="18"/>
      <c r="K70" s="10"/>
      <c r="L70" s="10"/>
      <c r="M70" s="10"/>
      <c r="N70" s="10"/>
      <c r="O70" s="10"/>
      <c r="P70" s="10"/>
      <c r="Q70" s="10"/>
      <c r="R70" s="10"/>
    </row>
    <row r="71" spans="1:18" s="3" customFormat="1" ht="12" customHeight="1">
      <c r="A71" s="148" t="s">
        <v>295</v>
      </c>
      <c r="B71" s="640">
        <v>8626.816828683166</v>
      </c>
      <c r="C71" s="640">
        <v>85745.11773749403</v>
      </c>
      <c r="D71" s="640">
        <v>471056.8605316773</v>
      </c>
      <c r="E71" s="640">
        <v>327749.1885685923</v>
      </c>
      <c r="F71" s="640">
        <v>37299.349804910875</v>
      </c>
      <c r="G71" s="640">
        <v>930477.3334713576</v>
      </c>
      <c r="H71" s="640">
        <v>138989.29686673757</v>
      </c>
      <c r="I71" s="640">
        <v>1069466.6303380951</v>
      </c>
      <c r="J71" s="18"/>
      <c r="K71" s="10"/>
      <c r="L71" s="10"/>
      <c r="M71" s="10"/>
      <c r="N71" s="10"/>
      <c r="O71" s="10"/>
      <c r="P71" s="10"/>
      <c r="Q71" s="10"/>
      <c r="R71" s="10"/>
    </row>
    <row r="72" spans="1:18" s="3" customFormat="1" ht="12" customHeight="1">
      <c r="A72" s="148" t="s">
        <v>356</v>
      </c>
      <c r="B72" s="640">
        <v>103.87220183131681</v>
      </c>
      <c r="C72" s="640">
        <v>1273.1580533001895</v>
      </c>
      <c r="D72" s="640">
        <v>4376.573416275462</v>
      </c>
      <c r="E72" s="640">
        <v>2921.7821672926784</v>
      </c>
      <c r="F72" s="640">
        <v>590.5350599309236</v>
      </c>
      <c r="G72" s="640">
        <v>9265.920898630571</v>
      </c>
      <c r="H72" s="640">
        <v>1769.6886726347702</v>
      </c>
      <c r="I72" s="640">
        <v>11035.60957126534</v>
      </c>
      <c r="J72" s="18"/>
      <c r="K72" s="10"/>
      <c r="L72" s="10"/>
      <c r="M72" s="10"/>
      <c r="N72" s="10"/>
      <c r="O72" s="10"/>
      <c r="P72" s="10"/>
      <c r="Q72" s="10"/>
      <c r="R72" s="10"/>
    </row>
    <row r="73" spans="1:18" s="3" customFormat="1" ht="12" customHeight="1">
      <c r="A73" s="148" t="s">
        <v>296</v>
      </c>
      <c r="B73" s="640">
        <v>1106.713791632576</v>
      </c>
      <c r="C73" s="640">
        <v>14575.76448864031</v>
      </c>
      <c r="D73" s="640">
        <v>49359.513072330905</v>
      </c>
      <c r="E73" s="640">
        <v>29187.460844741072</v>
      </c>
      <c r="F73" s="640">
        <v>3499.4813268140397</v>
      </c>
      <c r="G73" s="640">
        <v>97728.9335241589</v>
      </c>
      <c r="H73" s="640">
        <v>21899.071610339706</v>
      </c>
      <c r="I73" s="640">
        <v>119628.0051344986</v>
      </c>
      <c r="J73" s="18"/>
      <c r="K73" s="10"/>
      <c r="L73" s="10"/>
      <c r="M73" s="10"/>
      <c r="N73" s="10"/>
      <c r="O73" s="10"/>
      <c r="P73" s="10"/>
      <c r="Q73" s="10"/>
      <c r="R73" s="10"/>
    </row>
    <row r="74" spans="1:18" s="3" customFormat="1" ht="12" customHeight="1">
      <c r="A74" s="148" t="s">
        <v>297</v>
      </c>
      <c r="B74" s="640">
        <v>493.903226629909</v>
      </c>
      <c r="C74" s="640">
        <v>7139.449366487453</v>
      </c>
      <c r="D74" s="640">
        <v>40149.84157777557</v>
      </c>
      <c r="E74" s="640">
        <v>45900.37566378274</v>
      </c>
      <c r="F74" s="640">
        <v>6429.913368183</v>
      </c>
      <c r="G74" s="640">
        <v>100113.48320285867</v>
      </c>
      <c r="H74" s="640">
        <v>12851.315552563763</v>
      </c>
      <c r="I74" s="640">
        <v>112964.79875542244</v>
      </c>
      <c r="J74" s="18"/>
      <c r="K74" s="10"/>
      <c r="L74" s="10"/>
      <c r="M74" s="10"/>
      <c r="N74" s="10"/>
      <c r="O74" s="10"/>
      <c r="P74" s="10"/>
      <c r="Q74" s="10"/>
      <c r="R74" s="10"/>
    </row>
    <row r="75" spans="1:18" s="3" customFormat="1" ht="12" customHeight="1">
      <c r="A75" s="148" t="s">
        <v>298</v>
      </c>
      <c r="B75" s="640">
        <v>944.3915208936378</v>
      </c>
      <c r="C75" s="640">
        <v>5933.832723395171</v>
      </c>
      <c r="D75" s="640">
        <v>15935.28351693256</v>
      </c>
      <c r="E75" s="640">
        <v>10367.824166677074</v>
      </c>
      <c r="F75" s="640">
        <v>1621.2241056881735</v>
      </c>
      <c r="G75" s="640">
        <v>34802.55603358662</v>
      </c>
      <c r="H75" s="640">
        <v>6972.670678173334</v>
      </c>
      <c r="I75" s="640">
        <v>41775.226711759955</v>
      </c>
      <c r="J75" s="18"/>
      <c r="K75" s="10"/>
      <c r="L75" s="10"/>
      <c r="M75" s="10"/>
      <c r="N75" s="10"/>
      <c r="O75" s="10"/>
      <c r="P75" s="10"/>
      <c r="Q75" s="10"/>
      <c r="R75" s="10"/>
    </row>
    <row r="76" spans="1:18" s="3" customFormat="1" ht="12" customHeight="1">
      <c r="A76" s="148" t="s">
        <v>299</v>
      </c>
      <c r="B76" s="640">
        <v>1750.7779545797919</v>
      </c>
      <c r="C76" s="640">
        <v>10440.479433392013</v>
      </c>
      <c r="D76" s="640">
        <v>47239.949836382446</v>
      </c>
      <c r="E76" s="640">
        <v>33318.354397537645</v>
      </c>
      <c r="F76" s="640">
        <v>4893.388042719907</v>
      </c>
      <c r="G76" s="640">
        <v>97642.94966461179</v>
      </c>
      <c r="H76" s="640">
        <v>19380.070473969346</v>
      </c>
      <c r="I76" s="640">
        <v>117023.02013858114</v>
      </c>
      <c r="J76" s="18"/>
      <c r="K76" s="10"/>
      <c r="L76" s="10"/>
      <c r="M76" s="10"/>
      <c r="N76" s="10"/>
      <c r="O76" s="10"/>
      <c r="P76" s="10"/>
      <c r="Q76" s="10"/>
      <c r="R76" s="10"/>
    </row>
    <row r="77" spans="1:18" s="3" customFormat="1" ht="12" customHeight="1">
      <c r="A77" s="148" t="s">
        <v>300</v>
      </c>
      <c r="B77" s="640">
        <v>91.28414455485986</v>
      </c>
      <c r="C77" s="640">
        <v>1234.4455428552503</v>
      </c>
      <c r="D77" s="640">
        <v>9172.522902357</v>
      </c>
      <c r="E77" s="640">
        <v>6163.625059526613</v>
      </c>
      <c r="F77" s="640">
        <v>665.0258918775813</v>
      </c>
      <c r="G77" s="640">
        <v>17326.9035411713</v>
      </c>
      <c r="H77" s="640">
        <v>2630.544405296607</v>
      </c>
      <c r="I77" s="640">
        <v>19957.44794646791</v>
      </c>
      <c r="J77" s="18"/>
      <c r="K77" s="10"/>
      <c r="L77" s="10"/>
      <c r="M77" s="10"/>
      <c r="N77" s="10"/>
      <c r="O77" s="10"/>
      <c r="P77" s="10"/>
      <c r="Q77" s="10"/>
      <c r="R77" s="10"/>
    </row>
    <row r="78" spans="1:18" s="3" customFormat="1" ht="12" customHeight="1">
      <c r="A78" s="148" t="s">
        <v>301</v>
      </c>
      <c r="B78" s="640">
        <v>14902.589193011914</v>
      </c>
      <c r="C78" s="640">
        <v>159916.22367023973</v>
      </c>
      <c r="D78" s="640">
        <v>740183.0295752527</v>
      </c>
      <c r="E78" s="640">
        <v>426228.4888918985</v>
      </c>
      <c r="F78" s="640">
        <v>59320.061770065935</v>
      </c>
      <c r="G78" s="640">
        <v>1400550.3931004687</v>
      </c>
      <c r="H78" s="640">
        <v>243063.33721872824</v>
      </c>
      <c r="I78" s="640">
        <v>1643613.7303191968</v>
      </c>
      <c r="J78" s="18"/>
      <c r="K78" s="10"/>
      <c r="L78" s="10"/>
      <c r="M78" s="10"/>
      <c r="N78" s="10"/>
      <c r="O78" s="10"/>
      <c r="P78" s="10"/>
      <c r="Q78" s="10"/>
      <c r="R78" s="10"/>
    </row>
    <row r="79" spans="1:18" s="3" customFormat="1" ht="12" customHeight="1">
      <c r="A79" s="148" t="s">
        <v>357</v>
      </c>
      <c r="B79" s="640">
        <v>152.71548977871237</v>
      </c>
      <c r="C79" s="640">
        <v>1073.5207482581745</v>
      </c>
      <c r="D79" s="640">
        <v>4610.978969100039</v>
      </c>
      <c r="E79" s="640">
        <v>3419.1061913548915</v>
      </c>
      <c r="F79" s="640">
        <v>1220.9553064795716</v>
      </c>
      <c r="G79" s="640">
        <v>10477.276704971388</v>
      </c>
      <c r="H79" s="640">
        <v>1716.7311071932252</v>
      </c>
      <c r="I79" s="640">
        <v>12194.007812164613</v>
      </c>
      <c r="J79" s="18"/>
      <c r="K79" s="10"/>
      <c r="L79" s="10"/>
      <c r="M79" s="10"/>
      <c r="N79" s="10"/>
      <c r="O79" s="10"/>
      <c r="P79" s="10"/>
      <c r="Q79" s="10"/>
      <c r="R79" s="10"/>
    </row>
    <row r="80" spans="1:18" s="3" customFormat="1" ht="12" customHeight="1">
      <c r="A80" s="149" t="s">
        <v>381</v>
      </c>
      <c r="B80" s="640">
        <v>325.3974627749848</v>
      </c>
      <c r="C80" s="640">
        <v>1716.4877671433235</v>
      </c>
      <c r="D80" s="640">
        <v>6660.550868822969</v>
      </c>
      <c r="E80" s="640">
        <v>4367.241143221758</v>
      </c>
      <c r="F80" s="640">
        <v>726.2865074892144</v>
      </c>
      <c r="G80" s="640">
        <v>13795.963749452249</v>
      </c>
      <c r="H80" s="640">
        <v>2557.2181140718526</v>
      </c>
      <c r="I80" s="640">
        <v>16353.181863524102</v>
      </c>
      <c r="J80" s="18"/>
      <c r="K80" s="10"/>
      <c r="L80" s="10"/>
      <c r="M80" s="10"/>
      <c r="N80" s="10"/>
      <c r="O80" s="10"/>
      <c r="P80" s="10"/>
      <c r="Q80" s="10"/>
      <c r="R80" s="10"/>
    </row>
    <row r="81" spans="1:18" s="3" customFormat="1" ht="12" customHeight="1">
      <c r="A81" s="148" t="s">
        <v>302</v>
      </c>
      <c r="B81" s="640">
        <v>520.0076712674129</v>
      </c>
      <c r="C81" s="640">
        <v>6680.924609507321</v>
      </c>
      <c r="D81" s="640">
        <v>25712.613866484087</v>
      </c>
      <c r="E81" s="640">
        <v>25284.14604200804</v>
      </c>
      <c r="F81" s="640">
        <v>5748.021570579329</v>
      </c>
      <c r="G81" s="640">
        <v>63945.71375984619</v>
      </c>
      <c r="H81" s="640">
        <v>9325.985812169807</v>
      </c>
      <c r="I81" s="640">
        <v>73271.69957201599</v>
      </c>
      <c r="J81" s="18"/>
      <c r="K81" s="10"/>
      <c r="L81" s="10"/>
      <c r="M81" s="10"/>
      <c r="N81" s="10"/>
      <c r="O81" s="10"/>
      <c r="P81" s="10"/>
      <c r="Q81" s="10"/>
      <c r="R81" s="10"/>
    </row>
    <row r="82" spans="1:18" s="3" customFormat="1" ht="12" customHeight="1">
      <c r="A82" s="148" t="s">
        <v>358</v>
      </c>
      <c r="B82" s="640">
        <v>94.54838318639925</v>
      </c>
      <c r="C82" s="640">
        <v>1991.98709366916</v>
      </c>
      <c r="D82" s="640">
        <v>6804.255945589669</v>
      </c>
      <c r="E82" s="640">
        <v>4260.7466312372635</v>
      </c>
      <c r="F82" s="640">
        <v>632.4618489448318</v>
      </c>
      <c r="G82" s="640">
        <v>13783.999902627324</v>
      </c>
      <c r="H82" s="640">
        <v>2180.755668927279</v>
      </c>
      <c r="I82" s="640">
        <v>15964.755571554602</v>
      </c>
      <c r="J82" s="18"/>
      <c r="K82" s="10"/>
      <c r="L82" s="10"/>
      <c r="M82" s="10"/>
      <c r="N82" s="10"/>
      <c r="O82" s="10"/>
      <c r="P82" s="10"/>
      <c r="Q82" s="10"/>
      <c r="R82" s="10"/>
    </row>
    <row r="83" spans="1:18" s="3" customFormat="1" ht="12" customHeight="1">
      <c r="A83" s="148" t="s">
        <v>303</v>
      </c>
      <c r="B83" s="640">
        <v>1569.2743148711147</v>
      </c>
      <c r="C83" s="640">
        <v>13216.751203572821</v>
      </c>
      <c r="D83" s="640">
        <v>80145.21201603176</v>
      </c>
      <c r="E83" s="640">
        <v>59589.868494147304</v>
      </c>
      <c r="F83" s="640">
        <v>7874.874247136587</v>
      </c>
      <c r="G83" s="640">
        <v>162395.9802757596</v>
      </c>
      <c r="H83" s="640">
        <v>28367.168101643714</v>
      </c>
      <c r="I83" s="640">
        <v>190763.1483774033</v>
      </c>
      <c r="J83" s="18"/>
      <c r="K83" s="10"/>
      <c r="L83" s="10"/>
      <c r="M83" s="10"/>
      <c r="N83" s="10"/>
      <c r="O83" s="10"/>
      <c r="P83" s="10"/>
      <c r="Q83" s="10"/>
      <c r="R83" s="10"/>
    </row>
    <row r="84" spans="1:18" s="3" customFormat="1" ht="12" customHeight="1">
      <c r="A84" s="148" t="s">
        <v>304</v>
      </c>
      <c r="B84" s="640">
        <v>6377.8758250065885</v>
      </c>
      <c r="C84" s="640">
        <v>67223.18820188066</v>
      </c>
      <c r="D84" s="640">
        <v>224871.06702023628</v>
      </c>
      <c r="E84" s="640">
        <v>128312.57358208453</v>
      </c>
      <c r="F84" s="640">
        <v>16916.538215613928</v>
      </c>
      <c r="G84" s="640">
        <v>443701.242844822</v>
      </c>
      <c r="H84" s="640">
        <v>84539.02469353934</v>
      </c>
      <c r="I84" s="640">
        <v>528240.2675383614</v>
      </c>
      <c r="J84" s="18"/>
      <c r="K84" s="10"/>
      <c r="L84" s="10"/>
      <c r="M84" s="10"/>
      <c r="N84" s="10"/>
      <c r="O84" s="10"/>
      <c r="P84" s="10"/>
      <c r="Q84" s="10"/>
      <c r="R84" s="10"/>
    </row>
    <row r="85" spans="1:18" s="3" customFormat="1" ht="12" customHeight="1">
      <c r="A85" s="148" t="s">
        <v>305</v>
      </c>
      <c r="B85" s="640">
        <v>5098.150614217996</v>
      </c>
      <c r="C85" s="640">
        <v>26357.022149895332</v>
      </c>
      <c r="D85" s="640">
        <v>37690.79651369913</v>
      </c>
      <c r="E85" s="640">
        <v>25021.39644468926</v>
      </c>
      <c r="F85" s="640">
        <v>4926.010446875775</v>
      </c>
      <c r="G85" s="640">
        <v>99093.3761693775</v>
      </c>
      <c r="H85" s="640">
        <v>26690.066231149816</v>
      </c>
      <c r="I85" s="640">
        <v>125783.44240052733</v>
      </c>
      <c r="J85" s="18"/>
      <c r="K85" s="10"/>
      <c r="L85" s="10"/>
      <c r="M85" s="10"/>
      <c r="N85" s="10"/>
      <c r="O85" s="10"/>
      <c r="P85" s="10"/>
      <c r="Q85" s="10"/>
      <c r="R85" s="10"/>
    </row>
    <row r="86" spans="1:18" s="3" customFormat="1" ht="12" customHeight="1">
      <c r="A86" s="148" t="s">
        <v>306</v>
      </c>
      <c r="B86" s="640">
        <v>2413.421336407521</v>
      </c>
      <c r="C86" s="640">
        <v>14805.556229467455</v>
      </c>
      <c r="D86" s="640">
        <v>62027.31888715806</v>
      </c>
      <c r="E86" s="640">
        <v>53951.336678599284</v>
      </c>
      <c r="F86" s="640">
        <v>9084.558153594666</v>
      </c>
      <c r="G86" s="640">
        <v>142282.191285227</v>
      </c>
      <c r="H86" s="640">
        <v>22641.05966766051</v>
      </c>
      <c r="I86" s="640">
        <v>164923.2509528875</v>
      </c>
      <c r="J86" s="18"/>
      <c r="K86" s="10"/>
      <c r="L86" s="10"/>
      <c r="M86" s="10"/>
      <c r="N86" s="10"/>
      <c r="O86" s="10"/>
      <c r="P86" s="10"/>
      <c r="Q86" s="10"/>
      <c r="R86" s="10"/>
    </row>
    <row r="87" spans="1:18" s="3" customFormat="1" ht="12" customHeight="1">
      <c r="A87" s="148" t="s">
        <v>395</v>
      </c>
      <c r="B87" s="640">
        <v>3659.1586792151757</v>
      </c>
      <c r="C87" s="640">
        <v>10613.127545536217</v>
      </c>
      <c r="D87" s="640">
        <v>21788.67723504669</v>
      </c>
      <c r="E87" s="640">
        <v>12962.503828478304</v>
      </c>
      <c r="F87" s="640">
        <v>3749.9827670368354</v>
      </c>
      <c r="G87" s="640">
        <v>52773.45005531322</v>
      </c>
      <c r="H87" s="640">
        <v>11848.74725837076</v>
      </c>
      <c r="I87" s="640">
        <v>64622.19731368397</v>
      </c>
      <c r="J87" s="18"/>
      <c r="K87" s="10"/>
      <c r="L87" s="10"/>
      <c r="M87" s="10"/>
      <c r="N87" s="10"/>
      <c r="O87" s="10"/>
      <c r="P87" s="10"/>
      <c r="Q87" s="10"/>
      <c r="R87" s="10"/>
    </row>
    <row r="88" spans="1:18" s="3" customFormat="1" ht="12" customHeight="1">
      <c r="A88" s="149" t="s">
        <v>359</v>
      </c>
      <c r="B88" s="640">
        <v>3433.361708930984</v>
      </c>
      <c r="C88" s="640">
        <v>11007.424003530388</v>
      </c>
      <c r="D88" s="640">
        <v>34752.41867324082</v>
      </c>
      <c r="E88" s="640">
        <v>23151.864601940633</v>
      </c>
      <c r="F88" s="640">
        <v>4272.749322183069</v>
      </c>
      <c r="G88" s="640">
        <v>76617.81830982589</v>
      </c>
      <c r="H88" s="640">
        <v>13626.197066889188</v>
      </c>
      <c r="I88" s="640">
        <v>90244.01537671508</v>
      </c>
      <c r="J88" s="18"/>
      <c r="K88" s="10"/>
      <c r="L88" s="10"/>
      <c r="M88" s="10"/>
      <c r="N88" s="10"/>
      <c r="O88" s="10"/>
      <c r="P88" s="10"/>
      <c r="Q88" s="10"/>
      <c r="R88" s="10"/>
    </row>
    <row r="89" spans="1:18" s="3" customFormat="1" ht="12" customHeight="1">
      <c r="A89" s="148" t="s">
        <v>307</v>
      </c>
      <c r="B89" s="640">
        <v>16312.439551030646</v>
      </c>
      <c r="C89" s="640">
        <v>195814.26954311258</v>
      </c>
      <c r="D89" s="640">
        <v>1094902.4508560852</v>
      </c>
      <c r="E89" s="640">
        <v>849336.1580661257</v>
      </c>
      <c r="F89" s="640">
        <v>165141.62950622535</v>
      </c>
      <c r="G89" s="640">
        <v>2321506.947522579</v>
      </c>
      <c r="H89" s="640">
        <v>340164.4109695925</v>
      </c>
      <c r="I89" s="640">
        <v>2661671.3584921714</v>
      </c>
      <c r="J89" s="18"/>
      <c r="K89" s="10"/>
      <c r="L89" s="10"/>
      <c r="M89" s="10"/>
      <c r="N89" s="10"/>
      <c r="O89" s="10"/>
      <c r="P89" s="10"/>
      <c r="Q89" s="10"/>
      <c r="R89" s="10"/>
    </row>
    <row r="90" spans="1:18" s="3" customFormat="1" ht="12" customHeight="1">
      <c r="A90" s="148" t="s">
        <v>308</v>
      </c>
      <c r="B90" s="642">
        <v>4792.726982269598</v>
      </c>
      <c r="C90" s="642">
        <v>64877.25374136516</v>
      </c>
      <c r="D90" s="642">
        <v>353663.8376638357</v>
      </c>
      <c r="E90" s="642">
        <v>326107.93692962424</v>
      </c>
      <c r="F90" s="642">
        <v>96274.69841960545</v>
      </c>
      <c r="G90" s="642">
        <v>845716.4537367002</v>
      </c>
      <c r="H90" s="642">
        <v>116253.68098544671</v>
      </c>
      <c r="I90" s="642">
        <v>961970.134722147</v>
      </c>
      <c r="J90" s="18"/>
      <c r="K90" s="10"/>
      <c r="L90" s="10"/>
      <c r="M90" s="10"/>
      <c r="N90" s="10"/>
      <c r="O90" s="10"/>
      <c r="P90" s="10"/>
      <c r="Q90" s="10"/>
      <c r="R90" s="10"/>
    </row>
    <row r="91" spans="1:18" s="3" customFormat="1" ht="12" customHeight="1">
      <c r="A91" s="148" t="s">
        <v>309</v>
      </c>
      <c r="B91" s="640">
        <v>591.1052933031821</v>
      </c>
      <c r="C91" s="640">
        <v>2824.5401740613165</v>
      </c>
      <c r="D91" s="640">
        <v>6889.083253880214</v>
      </c>
      <c r="E91" s="640">
        <v>4589.595725513797</v>
      </c>
      <c r="F91" s="640">
        <v>762.8462377175655</v>
      </c>
      <c r="G91" s="640">
        <v>15657.170684476076</v>
      </c>
      <c r="H91" s="640">
        <v>3357.2542977792477</v>
      </c>
      <c r="I91" s="640">
        <v>19014.424982255325</v>
      </c>
      <c r="J91" s="18"/>
      <c r="K91" s="858"/>
      <c r="L91" s="858"/>
      <c r="M91" s="858"/>
      <c r="N91" s="858"/>
      <c r="O91" s="858"/>
      <c r="P91" s="858"/>
      <c r="Q91" s="858"/>
      <c r="R91" s="858"/>
    </row>
    <row r="92" spans="1:18" s="3" customFormat="1" ht="12" customHeight="1">
      <c r="A92" s="148" t="s">
        <v>360</v>
      </c>
      <c r="B92" s="640">
        <v>313.25448137767376</v>
      </c>
      <c r="C92" s="640">
        <v>1507.6904226856725</v>
      </c>
      <c r="D92" s="640">
        <v>3719.913079112366</v>
      </c>
      <c r="E92" s="640">
        <v>2709.6617750842474</v>
      </c>
      <c r="F92" s="640">
        <v>408.0668415044534</v>
      </c>
      <c r="G92" s="640">
        <v>8658.586599764412</v>
      </c>
      <c r="H92" s="640">
        <v>1722.358927940244</v>
      </c>
      <c r="I92" s="640">
        <v>10380.945527704656</v>
      </c>
      <c r="J92" s="18"/>
      <c r="K92" s="858"/>
      <c r="L92" s="858"/>
      <c r="M92" s="858"/>
      <c r="N92" s="858"/>
      <c r="O92" s="858"/>
      <c r="P92" s="858"/>
      <c r="Q92" s="858"/>
      <c r="R92" s="858"/>
    </row>
    <row r="93" spans="1:10" s="3" customFormat="1" ht="12" customHeight="1">
      <c r="A93" s="148" t="s">
        <v>310</v>
      </c>
      <c r="B93" s="640">
        <v>2865.8998680215755</v>
      </c>
      <c r="C93" s="640">
        <v>29898.187602411945</v>
      </c>
      <c r="D93" s="640">
        <v>122134.56277993617</v>
      </c>
      <c r="E93" s="640">
        <v>74201.30982126918</v>
      </c>
      <c r="F93" s="640">
        <v>10439.330792243405</v>
      </c>
      <c r="G93" s="640">
        <v>239539.29086388228</v>
      </c>
      <c r="H93" s="640">
        <v>46575.18847731976</v>
      </c>
      <c r="I93" s="640">
        <v>286114.47934120207</v>
      </c>
      <c r="J93" s="18"/>
    </row>
    <row r="94" spans="1:10" s="3" customFormat="1" ht="12" customHeight="1">
      <c r="A94" s="148" t="s">
        <v>311</v>
      </c>
      <c r="B94" s="640">
        <v>3529.0010528968437</v>
      </c>
      <c r="C94" s="640">
        <v>45510.299721592084</v>
      </c>
      <c r="D94" s="640">
        <v>347943.60948807636</v>
      </c>
      <c r="E94" s="640">
        <v>256811.25575171935</v>
      </c>
      <c r="F94" s="640">
        <v>50605.68880275759</v>
      </c>
      <c r="G94" s="640">
        <v>704399.8548170421</v>
      </c>
      <c r="H94" s="640">
        <v>93095.60005910568</v>
      </c>
      <c r="I94" s="640">
        <v>797495.4548761478</v>
      </c>
      <c r="J94" s="18"/>
    </row>
    <row r="95" spans="1:10" s="3" customFormat="1" ht="12" customHeight="1">
      <c r="A95" s="148" t="s">
        <v>312</v>
      </c>
      <c r="B95" s="640">
        <v>864.2090982631598</v>
      </c>
      <c r="C95" s="640">
        <v>11115.538615860081</v>
      </c>
      <c r="D95" s="640">
        <v>62284.946310072475</v>
      </c>
      <c r="E95" s="640">
        <v>70843.75689185472</v>
      </c>
      <c r="F95" s="640">
        <v>12623.071039068162</v>
      </c>
      <c r="G95" s="640">
        <v>157731.5219551186</v>
      </c>
      <c r="H95" s="640">
        <v>19857.793083039505</v>
      </c>
      <c r="I95" s="640">
        <v>177589.31503815812</v>
      </c>
      <c r="J95" s="18"/>
    </row>
    <row r="96" spans="1:10" s="3" customFormat="1" ht="12" customHeight="1">
      <c r="A96" s="150" t="s">
        <v>291</v>
      </c>
      <c r="B96" s="681">
        <v>3403.0609607755355</v>
      </c>
      <c r="C96" s="681">
        <v>37553.04997574294</v>
      </c>
      <c r="D96" s="681">
        <v>80317.62199506587</v>
      </c>
      <c r="E96" s="681">
        <v>82105.20033534676</v>
      </c>
      <c r="F96" s="681">
        <v>28930.430891500266</v>
      </c>
      <c r="G96" s="681">
        <v>232309.36415843136</v>
      </c>
      <c r="H96" s="681">
        <v>41484.371406511964</v>
      </c>
      <c r="I96" s="681">
        <v>273793.73556494334</v>
      </c>
      <c r="J96" s="18"/>
    </row>
    <row r="97" spans="1:10" s="3" customFormat="1" ht="12" customHeight="1">
      <c r="A97" s="42" t="s">
        <v>393</v>
      </c>
      <c r="B97" s="638">
        <v>33299.541890681416</v>
      </c>
      <c r="C97" s="638">
        <v>483119.00655005383</v>
      </c>
      <c r="D97" s="638">
        <v>2496791.760952519</v>
      </c>
      <c r="E97" s="638">
        <v>2608613.6803132887</v>
      </c>
      <c r="F97" s="638">
        <v>757052.5267160309</v>
      </c>
      <c r="G97" s="638">
        <v>6378876.5164225735</v>
      </c>
      <c r="H97" s="638">
        <v>843376.4271304954</v>
      </c>
      <c r="I97" s="638">
        <v>7222252.94355307</v>
      </c>
      <c r="J97" s="18"/>
    </row>
    <row r="98" spans="1:10" s="3" customFormat="1" ht="12" customHeight="1">
      <c r="A98" s="148" t="s">
        <v>313</v>
      </c>
      <c r="B98" s="642">
        <v>3753.2672173425344</v>
      </c>
      <c r="C98" s="642">
        <v>50121.24621677042</v>
      </c>
      <c r="D98" s="642">
        <v>211577.46454788122</v>
      </c>
      <c r="E98" s="642">
        <v>213899.58200169157</v>
      </c>
      <c r="F98" s="642">
        <v>44555.337171525774</v>
      </c>
      <c r="G98" s="642">
        <v>523906.8971552115</v>
      </c>
      <c r="H98" s="642">
        <v>77162.94621609099</v>
      </c>
      <c r="I98" s="642">
        <v>601069.8433713025</v>
      </c>
      <c r="J98" s="18"/>
    </row>
    <row r="99" spans="1:10" s="3" customFormat="1" ht="12" customHeight="1">
      <c r="A99" s="148" t="s">
        <v>0</v>
      </c>
      <c r="B99" s="640">
        <v>16047.124584151807</v>
      </c>
      <c r="C99" s="640">
        <v>236171.88353327152</v>
      </c>
      <c r="D99" s="640">
        <v>1525236.665099334</v>
      </c>
      <c r="E99" s="640">
        <v>1795332.9057558847</v>
      </c>
      <c r="F99" s="640">
        <v>571933.365095667</v>
      </c>
      <c r="G99" s="640">
        <v>4144721.9440683094</v>
      </c>
      <c r="H99" s="640">
        <v>496031.4039468721</v>
      </c>
      <c r="I99" s="640">
        <v>4640753.348015182</v>
      </c>
      <c r="J99" s="18"/>
    </row>
    <row r="100" spans="1:10" s="3" customFormat="1" ht="12" customHeight="1">
      <c r="A100" s="155" t="s">
        <v>394</v>
      </c>
      <c r="B100" s="681">
        <v>13499.150089187073</v>
      </c>
      <c r="C100" s="681">
        <v>196825.87680001184</v>
      </c>
      <c r="D100" s="681">
        <v>759977.6313053037</v>
      </c>
      <c r="E100" s="681">
        <v>599381.1925557125</v>
      </c>
      <c r="F100" s="681">
        <v>140563.8244488381</v>
      </c>
      <c r="G100" s="681">
        <v>1710247.6751990533</v>
      </c>
      <c r="H100" s="681">
        <v>270182.07696753234</v>
      </c>
      <c r="I100" s="681">
        <v>1980429.7521665858</v>
      </c>
      <c r="J100" s="18"/>
    </row>
    <row r="101" spans="1:10" s="3" customFormat="1" ht="12" customHeight="1">
      <c r="A101" s="42" t="s">
        <v>314</v>
      </c>
      <c r="B101" s="638">
        <v>24388.067213259965</v>
      </c>
      <c r="C101" s="638">
        <v>274925.7797920953</v>
      </c>
      <c r="D101" s="638">
        <v>1564996.3173194686</v>
      </c>
      <c r="E101" s="638">
        <v>1895347.2170385937</v>
      </c>
      <c r="F101" s="638">
        <v>450223.94549350266</v>
      </c>
      <c r="G101" s="638">
        <v>4209881.3268569205</v>
      </c>
      <c r="H101" s="638">
        <v>520306.7425361873</v>
      </c>
      <c r="I101" s="638">
        <v>4730188.069393108</v>
      </c>
      <c r="J101" s="18"/>
    </row>
    <row r="102" spans="1:10" s="3" customFormat="1" ht="12" customHeight="1">
      <c r="A102" s="148" t="s">
        <v>362</v>
      </c>
      <c r="B102" s="642">
        <v>4605.425100169896</v>
      </c>
      <c r="C102" s="642">
        <v>57120.98687348912</v>
      </c>
      <c r="D102" s="642">
        <v>297902.283235504</v>
      </c>
      <c r="E102" s="642">
        <v>229853.97990527103</v>
      </c>
      <c r="F102" s="642">
        <v>54932.4363440457</v>
      </c>
      <c r="G102" s="642">
        <v>644415.1114584797</v>
      </c>
      <c r="H102" s="642">
        <v>102567.03600750692</v>
      </c>
      <c r="I102" s="642">
        <v>746982.1474659867</v>
      </c>
      <c r="J102" s="18"/>
    </row>
    <row r="103" spans="1:10" s="3" customFormat="1" ht="12" customHeight="1">
      <c r="A103" s="148" t="s">
        <v>352</v>
      </c>
      <c r="B103" s="642">
        <v>3167.7402585002183</v>
      </c>
      <c r="C103" s="642">
        <v>42710.219780515596</v>
      </c>
      <c r="D103" s="642">
        <v>203240.46501082182</v>
      </c>
      <c r="E103" s="642">
        <v>222603.11551036002</v>
      </c>
      <c r="F103" s="642">
        <v>51613.253445500995</v>
      </c>
      <c r="G103" s="642">
        <v>523334.79400569864</v>
      </c>
      <c r="H103" s="642">
        <v>68253.55770007888</v>
      </c>
      <c r="I103" s="642">
        <v>591588.3517057776</v>
      </c>
      <c r="J103" s="18"/>
    </row>
    <row r="104" spans="1:10" s="3" customFormat="1" ht="12" customHeight="1">
      <c r="A104" s="148" t="s">
        <v>315</v>
      </c>
      <c r="B104" s="642">
        <v>3762.912214619767</v>
      </c>
      <c r="C104" s="642">
        <v>62078.074964578336</v>
      </c>
      <c r="D104" s="642">
        <v>464775.029769393</v>
      </c>
      <c r="E104" s="642">
        <v>546753.9817121306</v>
      </c>
      <c r="F104" s="642">
        <v>74770.68367993557</v>
      </c>
      <c r="G104" s="642">
        <v>1152140.6823406573</v>
      </c>
      <c r="H104" s="642">
        <v>122789.33156794772</v>
      </c>
      <c r="I104" s="642">
        <v>1274930.013908605</v>
      </c>
      <c r="J104" s="18"/>
    </row>
    <row r="105" spans="1:10" s="3" customFormat="1" ht="12" customHeight="1">
      <c r="A105" s="148" t="s">
        <v>489</v>
      </c>
      <c r="B105" s="640">
        <v>3254.622295164224</v>
      </c>
      <c r="C105" s="640">
        <v>41534.07190640809</v>
      </c>
      <c r="D105" s="640">
        <v>306124.6352316773</v>
      </c>
      <c r="E105" s="640">
        <v>520869.8821158712</v>
      </c>
      <c r="F105" s="640">
        <v>197059.56800779878</v>
      </c>
      <c r="G105" s="640">
        <v>1068842.7795569196</v>
      </c>
      <c r="H105" s="640">
        <v>112789.70537125753</v>
      </c>
      <c r="I105" s="640">
        <v>1181632.484928177</v>
      </c>
      <c r="J105" s="18"/>
    </row>
    <row r="106" spans="1:10" s="3" customFormat="1" ht="12" customHeight="1">
      <c r="A106" s="155" t="s">
        <v>361</v>
      </c>
      <c r="B106" s="644">
        <v>9597.367344805862</v>
      </c>
      <c r="C106" s="644">
        <v>71482.42626710418</v>
      </c>
      <c r="D106" s="644">
        <v>292953.9040720726</v>
      </c>
      <c r="E106" s="644">
        <v>375266.25779496087</v>
      </c>
      <c r="F106" s="644">
        <v>71848.00401622166</v>
      </c>
      <c r="G106" s="644">
        <v>821147.9594951652</v>
      </c>
      <c r="H106" s="644">
        <v>113907.11188939624</v>
      </c>
      <c r="I106" s="644">
        <v>935055.0713845614</v>
      </c>
      <c r="J106" s="18"/>
    </row>
    <row r="107" spans="1:10" s="3" customFormat="1" ht="12" customHeight="1">
      <c r="A107" s="42" t="s">
        <v>316</v>
      </c>
      <c r="B107" s="638">
        <v>11783.795070180757</v>
      </c>
      <c r="C107" s="638">
        <v>67542.30186813611</v>
      </c>
      <c r="D107" s="638">
        <v>252712.6198172644</v>
      </c>
      <c r="E107" s="638">
        <v>256416.4520594214</v>
      </c>
      <c r="F107" s="638">
        <v>56578.5460368511</v>
      </c>
      <c r="G107" s="638">
        <v>645033.7148518538</v>
      </c>
      <c r="H107" s="638">
        <v>100806.78716674581</v>
      </c>
      <c r="I107" s="638">
        <v>745840.5020185995</v>
      </c>
      <c r="J107" s="18"/>
    </row>
    <row r="108" spans="1:10" s="3" customFormat="1" ht="12" customHeight="1">
      <c r="A108" s="149" t="s">
        <v>401</v>
      </c>
      <c r="B108" s="642">
        <v>6608.13724008843</v>
      </c>
      <c r="C108" s="642">
        <v>30107.082927411862</v>
      </c>
      <c r="D108" s="642">
        <v>97684.15207024862</v>
      </c>
      <c r="E108" s="642">
        <v>96903.74690802816</v>
      </c>
      <c r="F108" s="642">
        <v>20372.729773157826</v>
      </c>
      <c r="G108" s="642">
        <v>251675.8489189349</v>
      </c>
      <c r="H108" s="642">
        <v>42662.30932952416</v>
      </c>
      <c r="I108" s="642">
        <v>294338.15824845905</v>
      </c>
      <c r="J108" s="18"/>
    </row>
    <row r="109" spans="1:10" s="3" customFormat="1" ht="12" customHeight="1">
      <c r="A109" s="149" t="s">
        <v>402</v>
      </c>
      <c r="B109" s="640">
        <v>5175.657830092327</v>
      </c>
      <c r="C109" s="640">
        <v>37435.21894072425</v>
      </c>
      <c r="D109" s="640">
        <v>155028.4677470158</v>
      </c>
      <c r="E109" s="640">
        <v>159512.70515139322</v>
      </c>
      <c r="F109" s="640">
        <v>36205.81626369327</v>
      </c>
      <c r="G109" s="640">
        <v>393357.86593291885</v>
      </c>
      <c r="H109" s="640">
        <v>58144.47783722164</v>
      </c>
      <c r="I109" s="640">
        <v>451502.3437701405</v>
      </c>
      <c r="J109" s="18"/>
    </row>
    <row r="110" spans="1:9" ht="12" customHeight="1">
      <c r="A110" s="480" t="s">
        <v>8</v>
      </c>
      <c r="B110" s="677">
        <f>SUM(B61:B62)</f>
        <v>666865.7496805754</v>
      </c>
      <c r="C110" s="677">
        <f aca="true" t="shared" si="1" ref="C110:H110">SUM(C61:C62)</f>
        <v>3959937.868319692</v>
      </c>
      <c r="D110" s="677">
        <f t="shared" si="1"/>
        <v>13628330.932345357</v>
      </c>
      <c r="E110" s="677">
        <f t="shared" si="1"/>
        <v>10824570.291459605</v>
      </c>
      <c r="F110" s="677">
        <f t="shared" si="1"/>
        <v>2170556.850306389</v>
      </c>
      <c r="G110" s="677">
        <f>SUM(B110:F110)</f>
        <v>31250261.692111615</v>
      </c>
      <c r="H110" s="677">
        <f t="shared" si="1"/>
        <v>5430072.992509045</v>
      </c>
      <c r="I110" s="677">
        <f>SUM(I61:I62)</f>
        <v>36680334.684620656</v>
      </c>
    </row>
    <row r="111" spans="1:9" ht="27" customHeight="1">
      <c r="A111" s="877" t="s">
        <v>6</v>
      </c>
      <c r="B111" s="937"/>
      <c r="C111" s="937"/>
      <c r="D111" s="937"/>
      <c r="E111" s="937"/>
      <c r="F111" s="937"/>
      <c r="G111" s="937"/>
      <c r="H111" s="937"/>
      <c r="I111" s="937"/>
    </row>
    <row r="112" spans="1:9" ht="12.75">
      <c r="A112" s="710" t="s">
        <v>411</v>
      </c>
      <c r="I112" s="683"/>
    </row>
    <row r="114" spans="2:9" ht="12.75">
      <c r="B114" s="683"/>
      <c r="C114" s="683"/>
      <c r="D114" s="683"/>
      <c r="E114" s="683"/>
      <c r="F114" s="683"/>
      <c r="G114" s="683"/>
      <c r="H114" s="683"/>
      <c r="I114" s="683"/>
    </row>
    <row r="118" spans="11:14" ht="14.25">
      <c r="K118" s="669"/>
      <c r="L118" s="669"/>
      <c r="M118" s="669"/>
      <c r="N118" s="669"/>
    </row>
    <row r="119" spans="11:14" ht="14.25">
      <c r="K119" s="669"/>
      <c r="L119" s="669"/>
      <c r="N119" s="669"/>
    </row>
    <row r="120" spans="11:14" ht="14.25">
      <c r="K120" s="669"/>
      <c r="L120" s="669"/>
      <c r="N120" s="669"/>
    </row>
    <row r="121" spans="11:14" ht="14.25">
      <c r="K121" s="670"/>
      <c r="L121" s="670"/>
      <c r="N121" s="670"/>
    </row>
    <row r="122" spans="11:14" ht="14.25">
      <c r="K122" s="670"/>
      <c r="L122" s="670"/>
      <c r="N122" s="670"/>
    </row>
  </sheetData>
  <sheetProtection/>
  <mergeCells count="2">
    <mergeCell ref="A54:I54"/>
    <mergeCell ref="A111:I111"/>
  </mergeCells>
  <hyperlinks>
    <hyperlink ref="I1" location="Sommaire!A1" display="Sommaire"/>
    <hyperlink ref="I58" location="Sommaire!A1" display="Sommaire"/>
  </hyperlinks>
  <printOptions/>
  <pageMargins left="0" right="0" top="0.984251968503937" bottom="0.984251968503937" header="0.5118110236220472" footer="0.5118110236220472"/>
  <pageSetup fitToHeight="0" fitToWidth="1" horizontalDpi="600" verticalDpi="600" orientation="portrait" paperSize="9" scale="92" r:id="rId1"/>
  <headerFooter alignWithMargins="0">
    <oddFooter>&amp;C&amp;F
&amp;A&amp;R&amp;D</oddFooter>
  </headerFooter>
  <rowBreaks count="1" manualBreakCount="1">
    <brk id="57" max="255" man="1"/>
  </rowBreaks>
</worksheet>
</file>

<file path=xl/worksheets/sheet29.xml><?xml version="1.0" encoding="utf-8"?>
<worksheet xmlns="http://schemas.openxmlformats.org/spreadsheetml/2006/main" xmlns:r="http://schemas.openxmlformats.org/officeDocument/2006/relationships">
  <sheetPr>
    <pageSetUpPr fitToPage="1"/>
  </sheetPr>
  <dimension ref="A1:AF91"/>
  <sheetViews>
    <sheetView showGridLines="0" workbookViewId="0" topLeftCell="A1">
      <selection activeCell="X1" sqref="X1:AB16384"/>
    </sheetView>
  </sheetViews>
  <sheetFormatPr defaultColWidth="6.140625" defaultRowHeight="12.75"/>
  <cols>
    <col min="1" max="1" width="9.57421875" style="8" customWidth="1"/>
    <col min="2" max="4" width="6.140625" style="8" customWidth="1"/>
    <col min="5" max="5" width="6.28125" style="8" customWidth="1"/>
    <col min="6" max="6" width="6.140625" style="8" customWidth="1"/>
    <col min="7" max="7" width="8.28125" style="8" customWidth="1"/>
    <col min="8" max="8" width="8.57421875" style="8" customWidth="1"/>
    <col min="9" max="21" width="6.140625" style="8" customWidth="1"/>
    <col min="22" max="23" width="6.28125" style="8" bestFit="1" customWidth="1"/>
    <col min="24" max="32" width="10.28125" style="8" customWidth="1"/>
    <col min="33" max="16384" width="6.140625" style="8" customWidth="1"/>
  </cols>
  <sheetData>
    <row r="1" spans="1:32" s="321" customFormat="1" ht="17.25" customHeight="1">
      <c r="A1" s="237" t="s">
        <v>458</v>
      </c>
      <c r="B1" s="193"/>
      <c r="C1" s="193"/>
      <c r="D1" s="193"/>
      <c r="E1" s="193"/>
      <c r="F1" s="193"/>
      <c r="G1" s="193"/>
      <c r="M1" s="938" t="s">
        <v>363</v>
      </c>
      <c r="N1" s="939"/>
      <c r="X1" s="686"/>
      <c r="Y1" s="686"/>
      <c r="Z1" s="686"/>
      <c r="AA1" s="688"/>
      <c r="AB1" s="688"/>
      <c r="AC1" s="688"/>
      <c r="AD1" s="686"/>
      <c r="AE1" s="686"/>
      <c r="AF1" s="686"/>
    </row>
    <row r="2" spans="2:32" s="321" customFormat="1" ht="14.25">
      <c r="B2" s="323"/>
      <c r="C2" s="323"/>
      <c r="D2" s="323"/>
      <c r="E2" s="323"/>
      <c r="F2" s="323"/>
      <c r="G2" s="323"/>
      <c r="H2" s="323"/>
      <c r="I2" s="323"/>
      <c r="J2" s="323"/>
      <c r="X2" s="686"/>
      <c r="Y2" s="686"/>
      <c r="Z2" s="686"/>
      <c r="AA2" s="688"/>
      <c r="AB2" s="688"/>
      <c r="AC2" s="688"/>
      <c r="AD2" s="686"/>
      <c r="AE2" s="686"/>
      <c r="AF2" s="686"/>
    </row>
    <row r="3" spans="1:9" ht="20.25">
      <c r="A3" s="189"/>
      <c r="B3" s="389" t="s">
        <v>389</v>
      </c>
      <c r="C3" s="59" t="s">
        <v>274</v>
      </c>
      <c r="D3" s="59" t="s">
        <v>275</v>
      </c>
      <c r="E3" s="59" t="s">
        <v>390</v>
      </c>
      <c r="F3" s="59" t="s">
        <v>391</v>
      </c>
      <c r="G3" s="59" t="s">
        <v>1</v>
      </c>
      <c r="H3" s="390" t="s">
        <v>392</v>
      </c>
      <c r="I3" s="147" t="s">
        <v>8</v>
      </c>
    </row>
    <row r="4" spans="1:32" ht="12" customHeight="1">
      <c r="A4" s="143" t="s">
        <v>317</v>
      </c>
      <c r="B4" s="91">
        <v>71.73354305356197</v>
      </c>
      <c r="C4" s="92">
        <v>62.4635751021621</v>
      </c>
      <c r="D4" s="92">
        <v>67.76592009205714</v>
      </c>
      <c r="E4" s="92">
        <v>69.18109653928516</v>
      </c>
      <c r="F4" s="92">
        <v>61.69474625222603</v>
      </c>
      <c r="G4" s="92">
        <v>67.2002730753265</v>
      </c>
      <c r="H4" s="391">
        <v>63.20880336602137</v>
      </c>
      <c r="I4" s="144">
        <v>66.59025394209957</v>
      </c>
      <c r="J4" s="238"/>
      <c r="X4" s="686"/>
      <c r="Y4" s="686"/>
      <c r="Z4" s="686"/>
      <c r="AA4" s="688"/>
      <c r="AB4" s="688"/>
      <c r="AC4" s="688"/>
      <c r="AD4" s="686"/>
      <c r="AE4" s="686"/>
      <c r="AF4" s="686"/>
    </row>
    <row r="5" spans="1:32" ht="12" customHeight="1">
      <c r="A5" s="143" t="s">
        <v>318</v>
      </c>
      <c r="B5" s="96">
        <v>71.1253296810559</v>
      </c>
      <c r="C5" s="97">
        <v>65.8813045275099</v>
      </c>
      <c r="D5" s="97">
        <v>70.59960021000443</v>
      </c>
      <c r="E5" s="97">
        <v>70.10219866777928</v>
      </c>
      <c r="F5" s="97">
        <v>57.07210737676821</v>
      </c>
      <c r="G5" s="97">
        <v>68.83903924443273</v>
      </c>
      <c r="H5" s="392">
        <v>64.86089103023485</v>
      </c>
      <c r="I5" s="145">
        <v>68.23592162698708</v>
      </c>
      <c r="J5" s="238"/>
      <c r="L5" s="240"/>
      <c r="M5" s="240"/>
      <c r="N5" s="240"/>
      <c r="O5" s="240"/>
      <c r="P5" s="240"/>
      <c r="Q5" s="240"/>
      <c r="R5" s="240"/>
      <c r="X5" s="686"/>
      <c r="Y5" s="686"/>
      <c r="Z5" s="686"/>
      <c r="AA5" s="688"/>
      <c r="AB5" s="688"/>
      <c r="AC5" s="688"/>
      <c r="AD5" s="686"/>
      <c r="AE5" s="686"/>
      <c r="AF5" s="686"/>
    </row>
    <row r="6" spans="1:32" ht="12" customHeight="1">
      <c r="A6" s="143" t="s">
        <v>319</v>
      </c>
      <c r="B6" s="96">
        <v>76.38147677470208</v>
      </c>
      <c r="C6" s="97">
        <v>75.16427437852911</v>
      </c>
      <c r="D6" s="97">
        <v>77.88109646585059</v>
      </c>
      <c r="E6" s="97">
        <v>77.699533456514</v>
      </c>
      <c r="F6" s="97">
        <v>71.94301906513252</v>
      </c>
      <c r="G6" s="97">
        <v>77.00133927921718</v>
      </c>
      <c r="H6" s="392">
        <v>73.02510594724657</v>
      </c>
      <c r="I6" s="145">
        <v>76.40704911786345</v>
      </c>
      <c r="J6" s="238"/>
      <c r="L6" s="240"/>
      <c r="M6" s="241"/>
      <c r="N6" s="241"/>
      <c r="O6" s="241"/>
      <c r="P6" s="241"/>
      <c r="Q6" s="241"/>
      <c r="R6" s="241"/>
      <c r="X6" s="687"/>
      <c r="Y6" s="687"/>
      <c r="Z6" s="687"/>
      <c r="AA6" s="689"/>
      <c r="AB6" s="689"/>
      <c r="AC6" s="689"/>
      <c r="AD6" s="687"/>
      <c r="AE6" s="687"/>
      <c r="AF6" s="687"/>
    </row>
    <row r="7" spans="1:32" ht="12" customHeight="1">
      <c r="A7" s="143" t="s">
        <v>320</v>
      </c>
      <c r="B7" s="96">
        <v>81.36311005034001</v>
      </c>
      <c r="C7" s="97">
        <v>80.46242599736578</v>
      </c>
      <c r="D7" s="97">
        <v>83.32514405231439</v>
      </c>
      <c r="E7" s="97">
        <v>83.97063736298875</v>
      </c>
      <c r="F7" s="97">
        <v>77.66456275453012</v>
      </c>
      <c r="G7" s="97">
        <v>82.7231530830153</v>
      </c>
      <c r="H7" s="392">
        <v>77.87483158046707</v>
      </c>
      <c r="I7" s="145">
        <v>81.9912611755092</v>
      </c>
      <c r="J7" s="238"/>
      <c r="L7" s="240"/>
      <c r="M7" s="242"/>
      <c r="N7" s="242"/>
      <c r="O7" s="242"/>
      <c r="P7" s="242"/>
      <c r="Q7" s="242"/>
      <c r="R7" s="242"/>
      <c r="X7" s="687"/>
      <c r="Y7" s="687"/>
      <c r="Z7" s="687"/>
      <c r="AA7" s="689"/>
      <c r="AB7" s="689"/>
      <c r="AC7" s="689"/>
      <c r="AD7" s="687"/>
      <c r="AE7" s="687"/>
      <c r="AF7" s="687"/>
    </row>
    <row r="8" spans="1:32" ht="12" customHeight="1">
      <c r="A8" s="143" t="s">
        <v>279</v>
      </c>
      <c r="B8" s="96">
        <v>83.86734225474942</v>
      </c>
      <c r="C8" s="97">
        <v>82.48841592260196</v>
      </c>
      <c r="D8" s="97">
        <v>84.9055480905707</v>
      </c>
      <c r="E8" s="97">
        <v>85.94966871926073</v>
      </c>
      <c r="F8" s="97">
        <v>76.96525570371008</v>
      </c>
      <c r="G8" s="97">
        <v>84.34788445667776</v>
      </c>
      <c r="H8" s="392">
        <v>80.53213858243808</v>
      </c>
      <c r="I8" s="145">
        <v>83.7633690568796</v>
      </c>
      <c r="J8" s="238"/>
      <c r="L8" s="240"/>
      <c r="M8" s="241"/>
      <c r="N8" s="241"/>
      <c r="O8" s="241"/>
      <c r="P8" s="241"/>
      <c r="Q8" s="241"/>
      <c r="R8" s="241"/>
      <c r="X8" s="687"/>
      <c r="Y8" s="687"/>
      <c r="Z8" s="687"/>
      <c r="AA8" s="689"/>
      <c r="AB8" s="689"/>
      <c r="AC8" s="689"/>
      <c r="AD8" s="687"/>
      <c r="AE8" s="687"/>
      <c r="AF8" s="687"/>
    </row>
    <row r="9" spans="1:32" ht="12" customHeight="1">
      <c r="A9" s="143" t="s">
        <v>321</v>
      </c>
      <c r="B9" s="96">
        <v>88.5367713048684</v>
      </c>
      <c r="C9" s="97">
        <v>89.36348249465016</v>
      </c>
      <c r="D9" s="97">
        <v>91.33050628074068</v>
      </c>
      <c r="E9" s="97">
        <v>92.55150963952023</v>
      </c>
      <c r="F9" s="97">
        <v>89.39937770261614</v>
      </c>
      <c r="G9" s="97">
        <v>91.285664755769</v>
      </c>
      <c r="H9" s="392">
        <v>87.67365635015982</v>
      </c>
      <c r="I9" s="145">
        <v>90.72780192603403</v>
      </c>
      <c r="J9" s="238"/>
      <c r="L9" s="240"/>
      <c r="M9" s="241"/>
      <c r="N9" s="241"/>
      <c r="O9" s="241"/>
      <c r="P9" s="241"/>
      <c r="Q9" s="241"/>
      <c r="R9" s="241"/>
      <c r="X9" s="687"/>
      <c r="Y9" s="687"/>
      <c r="Z9" s="687"/>
      <c r="AA9" s="689"/>
      <c r="AB9" s="689"/>
      <c r="AC9" s="689"/>
      <c r="AD9" s="687"/>
      <c r="AE9" s="687"/>
      <c r="AF9" s="687"/>
    </row>
    <row r="10" spans="1:32" ht="12" customHeight="1">
      <c r="A10" s="143" t="s">
        <v>322</v>
      </c>
      <c r="B10" s="96">
        <v>77.86021097489993</v>
      </c>
      <c r="C10" s="97">
        <v>76.91151002239941</v>
      </c>
      <c r="D10" s="97">
        <v>83.69462604469301</v>
      </c>
      <c r="E10" s="97">
        <v>86.0992455299111</v>
      </c>
      <c r="F10" s="97">
        <v>78.65076106065872</v>
      </c>
      <c r="G10" s="97">
        <v>83.1329491569049</v>
      </c>
      <c r="H10" s="392">
        <v>76.28330506376943</v>
      </c>
      <c r="I10" s="145">
        <v>82.07394901377572</v>
      </c>
      <c r="J10" s="238"/>
      <c r="L10" s="240"/>
      <c r="M10" s="241"/>
      <c r="N10" s="242"/>
      <c r="O10" s="242"/>
      <c r="P10" s="242"/>
      <c r="Q10" s="242"/>
      <c r="R10" s="242"/>
      <c r="X10" s="687"/>
      <c r="Y10" s="687"/>
      <c r="Z10" s="687"/>
      <c r="AA10" s="689"/>
      <c r="AB10" s="689"/>
      <c r="AC10" s="689"/>
      <c r="AD10" s="687"/>
      <c r="AE10" s="687"/>
      <c r="AF10" s="687"/>
    </row>
    <row r="11" spans="1:32" ht="12" customHeight="1">
      <c r="A11" s="143" t="s">
        <v>280</v>
      </c>
      <c r="B11" s="96">
        <v>69.8035958358868</v>
      </c>
      <c r="C11" s="97">
        <v>69.33781595621844</v>
      </c>
      <c r="D11" s="97">
        <v>76.53725634631425</v>
      </c>
      <c r="E11" s="97">
        <v>78.81452683176354</v>
      </c>
      <c r="F11" s="97">
        <v>71.98538356670657</v>
      </c>
      <c r="G11" s="97">
        <v>75.90831542276464</v>
      </c>
      <c r="H11" s="392">
        <v>69.01025541719918</v>
      </c>
      <c r="I11" s="145">
        <v>74.84470273203014</v>
      </c>
      <c r="J11" s="238"/>
      <c r="L11" s="240"/>
      <c r="M11" s="241"/>
      <c r="N11" s="242"/>
      <c r="O11" s="242"/>
      <c r="P11" s="242"/>
      <c r="Q11" s="242"/>
      <c r="R11" s="242"/>
      <c r="X11" s="687"/>
      <c r="Y11" s="687"/>
      <c r="Z11" s="687"/>
      <c r="AA11" s="689"/>
      <c r="AB11" s="689"/>
      <c r="AC11" s="689"/>
      <c r="AD11" s="687"/>
      <c r="AE11" s="687"/>
      <c r="AF11" s="687"/>
    </row>
    <row r="12" spans="1:32" ht="12" customHeight="1">
      <c r="A12" s="143" t="s">
        <v>323</v>
      </c>
      <c r="B12" s="96">
        <v>83.3091197974688</v>
      </c>
      <c r="C12" s="97">
        <v>84.1349876290433</v>
      </c>
      <c r="D12" s="97">
        <v>87.39507308086608</v>
      </c>
      <c r="E12" s="97">
        <v>89.6307602777305</v>
      </c>
      <c r="F12" s="97">
        <v>83.8560344843727</v>
      </c>
      <c r="G12" s="97">
        <v>87.38584821915258</v>
      </c>
      <c r="H12" s="392">
        <v>83.28229762374092</v>
      </c>
      <c r="I12" s="145">
        <v>86.7498063276736</v>
      </c>
      <c r="J12" s="238"/>
      <c r="L12" s="240"/>
      <c r="M12" s="242"/>
      <c r="N12" s="242"/>
      <c r="O12" s="242"/>
      <c r="P12" s="242"/>
      <c r="Q12" s="242"/>
      <c r="R12" s="242"/>
      <c r="X12" s="687"/>
      <c r="Y12" s="687"/>
      <c r="Z12" s="687"/>
      <c r="AA12" s="689"/>
      <c r="AB12" s="689"/>
      <c r="AC12" s="689"/>
      <c r="AD12" s="687"/>
      <c r="AE12" s="687"/>
      <c r="AF12" s="687"/>
    </row>
    <row r="13" spans="1:32" ht="12" customHeight="1">
      <c r="A13" s="143" t="s">
        <v>324</v>
      </c>
      <c r="B13" s="96">
        <v>82.72600630510078</v>
      </c>
      <c r="C13" s="97">
        <v>82.22505144164384</v>
      </c>
      <c r="D13" s="97">
        <v>86.31673614315632</v>
      </c>
      <c r="E13" s="97">
        <v>88.14738354034634</v>
      </c>
      <c r="F13" s="97">
        <v>83.45691926937148</v>
      </c>
      <c r="G13" s="97">
        <v>86.12183183884348</v>
      </c>
      <c r="H13" s="392">
        <v>81.9558534062159</v>
      </c>
      <c r="I13" s="145">
        <v>85.47614879083055</v>
      </c>
      <c r="J13" s="238"/>
      <c r="L13" s="240"/>
      <c r="M13" s="241"/>
      <c r="N13" s="243"/>
      <c r="O13" s="243"/>
      <c r="P13" s="243"/>
      <c r="Q13" s="243"/>
      <c r="R13" s="243"/>
      <c r="X13" s="687"/>
      <c r="Y13" s="687"/>
      <c r="Z13" s="687"/>
      <c r="AA13" s="689"/>
      <c r="AB13" s="689"/>
      <c r="AC13" s="689"/>
      <c r="AD13" s="687"/>
      <c r="AE13" s="687"/>
      <c r="AF13" s="687"/>
    </row>
    <row r="14" spans="1:32" ht="12" customHeight="1">
      <c r="A14" s="143" t="s">
        <v>325</v>
      </c>
      <c r="B14" s="96">
        <v>79.33083974848688</v>
      </c>
      <c r="C14" s="97">
        <v>76.53103172551776</v>
      </c>
      <c r="D14" s="97">
        <v>79.34326894765785</v>
      </c>
      <c r="E14" s="97">
        <v>81.04034254925702</v>
      </c>
      <c r="F14" s="97">
        <v>76.73066061624053</v>
      </c>
      <c r="G14" s="97">
        <v>79.37503120903106</v>
      </c>
      <c r="H14" s="392">
        <v>75.503943205116</v>
      </c>
      <c r="I14" s="145">
        <v>78.7732305003776</v>
      </c>
      <c r="J14" s="238"/>
      <c r="X14" s="687"/>
      <c r="Y14" s="687"/>
      <c r="Z14" s="687"/>
      <c r="AA14" s="689"/>
      <c r="AB14" s="689"/>
      <c r="AC14" s="689"/>
      <c r="AD14" s="687"/>
      <c r="AE14" s="687"/>
      <c r="AF14" s="687"/>
    </row>
    <row r="15" spans="1:32" ht="12" customHeight="1">
      <c r="A15" s="143" t="s">
        <v>326</v>
      </c>
      <c r="B15" s="239">
        <v>73.91818247136972</v>
      </c>
      <c r="C15" s="393">
        <v>69.41302755421269</v>
      </c>
      <c r="D15" s="393">
        <v>73.11929469201242</v>
      </c>
      <c r="E15" s="393">
        <v>73.79996619381399</v>
      </c>
      <c r="F15" s="393">
        <v>68.98064879740402</v>
      </c>
      <c r="G15" s="393">
        <v>72.60018174270873</v>
      </c>
      <c r="H15" s="394">
        <v>68.94358357171343</v>
      </c>
      <c r="I15" s="145">
        <v>72.03072536222564</v>
      </c>
      <c r="J15" s="238"/>
      <c r="R15" s="238"/>
      <c r="X15" s="687"/>
      <c r="Y15" s="687"/>
      <c r="Z15" s="687"/>
      <c r="AA15" s="689"/>
      <c r="AB15" s="689"/>
      <c r="AC15" s="689"/>
      <c r="AD15" s="687"/>
      <c r="AE15" s="687"/>
      <c r="AF15" s="687"/>
    </row>
    <row r="16" spans="1:32" ht="12" customHeight="1">
      <c r="A16" s="146" t="s">
        <v>328</v>
      </c>
      <c r="B16" s="31">
        <v>78.3997351841458</v>
      </c>
      <c r="C16" s="32">
        <v>76.24094851240373</v>
      </c>
      <c r="D16" s="32">
        <v>80.22082546484471</v>
      </c>
      <c r="E16" s="32">
        <v>81.43955614315362</v>
      </c>
      <c r="F16" s="32">
        <v>74.8909741874857</v>
      </c>
      <c r="G16" s="32">
        <v>79.69499573672529</v>
      </c>
      <c r="H16" s="32">
        <v>75.2357914105282</v>
      </c>
      <c r="I16" s="147">
        <v>79.010266096798</v>
      </c>
      <c r="J16" s="238"/>
      <c r="X16" s="687"/>
      <c r="Y16" s="687"/>
      <c r="Z16" s="687"/>
      <c r="AA16" s="689"/>
      <c r="AB16" s="689"/>
      <c r="AC16" s="689"/>
      <c r="AD16" s="687"/>
      <c r="AE16" s="687"/>
      <c r="AF16" s="687"/>
    </row>
    <row r="17" spans="1:32" s="397" customFormat="1" ht="13.5" customHeight="1">
      <c r="A17" s="395" t="s">
        <v>6</v>
      </c>
      <c r="B17" s="396"/>
      <c r="C17" s="396"/>
      <c r="D17" s="396"/>
      <c r="E17" s="396"/>
      <c r="F17" s="396"/>
      <c r="G17" s="396"/>
      <c r="H17" s="396"/>
      <c r="I17" s="396"/>
      <c r="J17" s="396"/>
      <c r="X17" s="687"/>
      <c r="Y17" s="687"/>
      <c r="Z17" s="687"/>
      <c r="AA17" s="689"/>
      <c r="AB17" s="689"/>
      <c r="AC17" s="689"/>
      <c r="AD17" s="687"/>
      <c r="AE17" s="687"/>
      <c r="AF17" s="687"/>
    </row>
    <row r="18" spans="1:32" ht="12" customHeight="1">
      <c r="A18" s="710" t="s">
        <v>411</v>
      </c>
      <c r="B18" s="123"/>
      <c r="C18" s="123"/>
      <c r="D18" s="123"/>
      <c r="E18" s="123"/>
      <c r="F18" s="123"/>
      <c r="G18" s="123"/>
      <c r="H18" s="123"/>
      <c r="I18" s="123"/>
      <c r="J18" s="123"/>
      <c r="K18" s="123"/>
      <c r="L18" s="123"/>
      <c r="M18" s="123"/>
      <c r="X18" s="687"/>
      <c r="Y18" s="687"/>
      <c r="Z18" s="687"/>
      <c r="AA18" s="689"/>
      <c r="AB18" s="689"/>
      <c r="AC18" s="689"/>
      <c r="AD18" s="687"/>
      <c r="AE18" s="687"/>
      <c r="AF18" s="687"/>
    </row>
    <row r="19" spans="1:29" ht="12" customHeight="1">
      <c r="A19" s="35"/>
      <c r="B19" s="123"/>
      <c r="C19" s="123"/>
      <c r="D19" s="123"/>
      <c r="E19" s="123"/>
      <c r="F19" s="123"/>
      <c r="G19" s="123"/>
      <c r="H19" s="123"/>
      <c r="I19" s="123"/>
      <c r="J19" s="123"/>
      <c r="K19" s="123"/>
      <c r="L19" s="123"/>
      <c r="M19" s="123"/>
      <c r="AA19" s="689"/>
      <c r="AB19" s="689"/>
      <c r="AC19" s="689"/>
    </row>
    <row r="20" spans="1:32" ht="18" customHeight="1">
      <c r="A20" s="41" t="s">
        <v>454</v>
      </c>
      <c r="X20" s="688"/>
      <c r="Y20" s="688"/>
      <c r="Z20" s="688"/>
      <c r="AA20" s="689"/>
      <c r="AB20" s="689"/>
      <c r="AC20" s="689"/>
      <c r="AD20" s="688"/>
      <c r="AE20" s="688"/>
      <c r="AF20" s="688"/>
    </row>
    <row r="21" spans="24:32" ht="10.5" customHeight="1">
      <c r="X21" s="688"/>
      <c r="Y21" s="688"/>
      <c r="Z21" s="688"/>
      <c r="AA21" s="689"/>
      <c r="AB21" s="689"/>
      <c r="AC21" s="689"/>
      <c r="AD21" s="688"/>
      <c r="AE21" s="688"/>
      <c r="AF21" s="688"/>
    </row>
    <row r="22" spans="1:29" s="9" customFormat="1" ht="15" customHeight="1">
      <c r="A22" s="190"/>
      <c r="B22" s="191" t="s">
        <v>329</v>
      </c>
      <c r="C22" s="192" t="s">
        <v>330</v>
      </c>
      <c r="D22" s="192" t="s">
        <v>331</v>
      </c>
      <c r="E22" s="192" t="s">
        <v>332</v>
      </c>
      <c r="F22" s="192" t="s">
        <v>333</v>
      </c>
      <c r="G22" s="192" t="s">
        <v>334</v>
      </c>
      <c r="H22" s="192" t="s">
        <v>335</v>
      </c>
      <c r="I22" s="192" t="s">
        <v>336</v>
      </c>
      <c r="J22" s="192" t="s">
        <v>337</v>
      </c>
      <c r="K22" s="192" t="s">
        <v>338</v>
      </c>
      <c r="L22" s="192" t="s">
        <v>339</v>
      </c>
      <c r="M22" s="192" t="s">
        <v>340</v>
      </c>
      <c r="N22" s="192" t="s">
        <v>341</v>
      </c>
      <c r="O22" s="192" t="s">
        <v>342</v>
      </c>
      <c r="P22" s="192" t="s">
        <v>343</v>
      </c>
      <c r="Q22" s="192" t="s">
        <v>344</v>
      </c>
      <c r="R22" s="192" t="s">
        <v>345</v>
      </c>
      <c r="S22" s="192" t="s">
        <v>346</v>
      </c>
      <c r="T22" s="192" t="s">
        <v>347</v>
      </c>
      <c r="U22" s="192" t="s">
        <v>351</v>
      </c>
      <c r="V22" s="485" t="s">
        <v>8</v>
      </c>
      <c r="AA22" s="689"/>
      <c r="AB22" s="689"/>
      <c r="AC22" s="689"/>
    </row>
    <row r="23" spans="1:32" ht="12" customHeight="1">
      <c r="A23" s="143" t="s">
        <v>317</v>
      </c>
      <c r="B23" s="91">
        <v>70.30910165455168</v>
      </c>
      <c r="C23" s="92">
        <v>68.07067897340457</v>
      </c>
      <c r="D23" s="92">
        <v>70.90745242777031</v>
      </c>
      <c r="E23" s="92">
        <v>65.82769420152898</v>
      </c>
      <c r="F23" s="92">
        <v>67.17261831799625</v>
      </c>
      <c r="G23" s="92">
        <v>63.29049291494799</v>
      </c>
      <c r="H23" s="92">
        <v>64.97233477259519</v>
      </c>
      <c r="I23" s="92">
        <v>65.96867104927789</v>
      </c>
      <c r="J23" s="92">
        <v>68.99211207965817</v>
      </c>
      <c r="K23" s="92">
        <v>65.67614727218277</v>
      </c>
      <c r="L23" s="92">
        <v>64.57235844595701</v>
      </c>
      <c r="M23" s="92">
        <v>68.7623942236672</v>
      </c>
      <c r="N23" s="92">
        <v>67.61820184574212</v>
      </c>
      <c r="O23" s="92">
        <v>69.64385358138956</v>
      </c>
      <c r="P23" s="92">
        <v>64.11152601203025</v>
      </c>
      <c r="Q23" s="92">
        <v>65.49295710158009</v>
      </c>
      <c r="R23" s="92">
        <v>67.21773028026162</v>
      </c>
      <c r="S23" s="92">
        <v>61.511274381507064</v>
      </c>
      <c r="T23" s="92">
        <v>64.3408515905806</v>
      </c>
      <c r="U23" s="92">
        <v>63.61630284933807</v>
      </c>
      <c r="V23" s="144">
        <v>66.59025394209957</v>
      </c>
      <c r="W23" s="238"/>
      <c r="X23" s="688"/>
      <c r="Y23" s="688"/>
      <c r="Z23" s="688"/>
      <c r="AA23" s="689"/>
      <c r="AB23" s="689"/>
      <c r="AC23" s="689"/>
      <c r="AD23" s="688"/>
      <c r="AE23" s="688"/>
      <c r="AF23" s="688"/>
    </row>
    <row r="24" spans="1:32" ht="12" customHeight="1">
      <c r="A24" s="143" t="s">
        <v>318</v>
      </c>
      <c r="B24" s="96">
        <v>67.97690034464566</v>
      </c>
      <c r="C24" s="97">
        <v>66.98006283907485</v>
      </c>
      <c r="D24" s="97">
        <v>67.93044982147747</v>
      </c>
      <c r="E24" s="97">
        <v>66.79972132096248</v>
      </c>
      <c r="F24" s="97">
        <v>68.37886524463224</v>
      </c>
      <c r="G24" s="97">
        <v>63.47509101516191</v>
      </c>
      <c r="H24" s="97">
        <v>66.68644580055161</v>
      </c>
      <c r="I24" s="97">
        <v>64.29484833455183</v>
      </c>
      <c r="J24" s="97">
        <v>69.42614224820528</v>
      </c>
      <c r="K24" s="97">
        <v>69.12800713291193</v>
      </c>
      <c r="L24" s="97">
        <v>67.23039208151016</v>
      </c>
      <c r="M24" s="97">
        <v>71.35191589703591</v>
      </c>
      <c r="N24" s="97">
        <v>67.982556337351</v>
      </c>
      <c r="O24" s="97">
        <v>71.6561945917628</v>
      </c>
      <c r="P24" s="97">
        <v>69.05898808251905</v>
      </c>
      <c r="Q24" s="97">
        <v>64.69181158694111</v>
      </c>
      <c r="R24" s="97">
        <v>71.05446627395372</v>
      </c>
      <c r="S24" s="97">
        <v>65.551818847181</v>
      </c>
      <c r="T24" s="97">
        <v>71.25210024806975</v>
      </c>
      <c r="U24" s="97">
        <v>67.85118551311177</v>
      </c>
      <c r="V24" s="145">
        <v>68.23592162698708</v>
      </c>
      <c r="W24" s="238"/>
      <c r="X24" s="688"/>
      <c r="Y24" s="688"/>
      <c r="Z24" s="688"/>
      <c r="AA24" s="689"/>
      <c r="AB24" s="689"/>
      <c r="AC24" s="689"/>
      <c r="AD24" s="688"/>
      <c r="AE24" s="688"/>
      <c r="AF24" s="688"/>
    </row>
    <row r="25" spans="1:32" ht="12" customHeight="1">
      <c r="A25" s="143" t="s">
        <v>319</v>
      </c>
      <c r="B25" s="96">
        <v>79.06449295293739</v>
      </c>
      <c r="C25" s="97">
        <v>77.63592544730754</v>
      </c>
      <c r="D25" s="97">
        <v>77.2433090025194</v>
      </c>
      <c r="E25" s="97">
        <v>76.1948185691898</v>
      </c>
      <c r="F25" s="97">
        <v>76.33241496968012</v>
      </c>
      <c r="G25" s="97">
        <v>74.00513949111412</v>
      </c>
      <c r="H25" s="97">
        <v>76.89568662839218</v>
      </c>
      <c r="I25" s="97">
        <v>74.47588639948872</v>
      </c>
      <c r="J25" s="97">
        <v>78.45434798631757</v>
      </c>
      <c r="K25" s="97">
        <v>75.35592921882703</v>
      </c>
      <c r="L25" s="97">
        <v>75.71801143110046</v>
      </c>
      <c r="M25" s="97">
        <v>75.26339643439226</v>
      </c>
      <c r="N25" s="97">
        <v>74.69405392858518</v>
      </c>
      <c r="O25" s="97">
        <v>77.98345902349652</v>
      </c>
      <c r="P25" s="97">
        <v>77.05433618135122</v>
      </c>
      <c r="Q25" s="97">
        <v>74.69394995345293</v>
      </c>
      <c r="R25" s="97">
        <v>76.57928918601793</v>
      </c>
      <c r="S25" s="97">
        <v>75.30749480724661</v>
      </c>
      <c r="T25" s="97">
        <v>79.27288459587645</v>
      </c>
      <c r="U25" s="97">
        <v>75.10096046311405</v>
      </c>
      <c r="V25" s="145">
        <v>76.40704911786344</v>
      </c>
      <c r="W25" s="238"/>
      <c r="X25" s="689"/>
      <c r="Y25" s="689"/>
      <c r="Z25" s="689"/>
      <c r="AA25" s="689"/>
      <c r="AB25" s="689"/>
      <c r="AC25" s="689"/>
      <c r="AD25" s="689"/>
      <c r="AE25" s="689"/>
      <c r="AF25" s="689"/>
    </row>
    <row r="26" spans="1:32" ht="12" customHeight="1">
      <c r="A26" s="143" t="s">
        <v>320</v>
      </c>
      <c r="B26" s="96">
        <v>81.99054727108043</v>
      </c>
      <c r="C26" s="97">
        <v>83.01798452923087</v>
      </c>
      <c r="D26" s="97">
        <v>80.91415339492471</v>
      </c>
      <c r="E26" s="97">
        <v>79.7146015053476</v>
      </c>
      <c r="F26" s="97">
        <v>82.72346780109204</v>
      </c>
      <c r="G26" s="97">
        <v>79.80058594871757</v>
      </c>
      <c r="H26" s="97">
        <v>81.89584927267342</v>
      </c>
      <c r="I26" s="97">
        <v>79.60482972786191</v>
      </c>
      <c r="J26" s="97">
        <v>82.66540194220605</v>
      </c>
      <c r="K26" s="97">
        <v>81.77745358743506</v>
      </c>
      <c r="L26" s="97">
        <v>79.48650103581895</v>
      </c>
      <c r="M26" s="97">
        <v>82.64692731789162</v>
      </c>
      <c r="N26" s="97">
        <v>79.27091149076708</v>
      </c>
      <c r="O26" s="97">
        <v>85.7050887447721</v>
      </c>
      <c r="P26" s="97">
        <v>83.50766907464815</v>
      </c>
      <c r="Q26" s="97">
        <v>82.60848360192271</v>
      </c>
      <c r="R26" s="97">
        <v>82.26856688164554</v>
      </c>
      <c r="S26" s="97">
        <v>80.74759060119915</v>
      </c>
      <c r="T26" s="97">
        <v>83.65851107031065</v>
      </c>
      <c r="U26" s="97">
        <v>80.04663212031494</v>
      </c>
      <c r="V26" s="145">
        <v>81.99126117550915</v>
      </c>
      <c r="W26" s="238"/>
      <c r="X26" s="689"/>
      <c r="Y26" s="689"/>
      <c r="Z26" s="689"/>
      <c r="AA26" s="689"/>
      <c r="AB26" s="689"/>
      <c r="AC26" s="689"/>
      <c r="AD26" s="689"/>
      <c r="AE26" s="689"/>
      <c r="AF26" s="689"/>
    </row>
    <row r="27" spans="1:32" ht="12" customHeight="1">
      <c r="A27" s="143" t="s">
        <v>279</v>
      </c>
      <c r="B27" s="96">
        <v>85.59611883371046</v>
      </c>
      <c r="C27" s="97">
        <v>84.66616304740296</v>
      </c>
      <c r="D27" s="97">
        <v>85.05247750824448</v>
      </c>
      <c r="E27" s="97">
        <v>84.29653820728313</v>
      </c>
      <c r="F27" s="97">
        <v>85.62481506027233</v>
      </c>
      <c r="G27" s="97">
        <v>83.84482635225355</v>
      </c>
      <c r="H27" s="97">
        <v>85.08845648716402</v>
      </c>
      <c r="I27" s="97">
        <v>79.89360680988314</v>
      </c>
      <c r="J27" s="97">
        <v>85.51733366311063</v>
      </c>
      <c r="K27" s="97">
        <v>82.8793763557355</v>
      </c>
      <c r="L27" s="97">
        <v>82.6807558655666</v>
      </c>
      <c r="M27" s="97">
        <v>83.6980818836618</v>
      </c>
      <c r="N27" s="97">
        <v>81.57905881617636</v>
      </c>
      <c r="O27" s="97">
        <v>86.8765958601721</v>
      </c>
      <c r="P27" s="97">
        <v>84.80340853671188</v>
      </c>
      <c r="Q27" s="97">
        <v>83.36580406652612</v>
      </c>
      <c r="R27" s="97">
        <v>83.15689384594091</v>
      </c>
      <c r="S27" s="97">
        <v>81.26189525828154</v>
      </c>
      <c r="T27" s="97">
        <v>84.76287588318125</v>
      </c>
      <c r="U27" s="97">
        <v>82.54901045241826</v>
      </c>
      <c r="V27" s="145">
        <v>83.7633690568796</v>
      </c>
      <c r="W27" s="238"/>
      <c r="X27" s="689"/>
      <c r="Y27" s="689"/>
      <c r="Z27" s="689"/>
      <c r="AA27" s="689"/>
      <c r="AB27" s="689"/>
      <c r="AC27" s="689"/>
      <c r="AD27" s="689"/>
      <c r="AE27" s="689"/>
      <c r="AF27" s="689"/>
    </row>
    <row r="28" spans="1:32" ht="12" customHeight="1">
      <c r="A28" s="143" t="s">
        <v>321</v>
      </c>
      <c r="B28" s="96">
        <v>92.2129989632318</v>
      </c>
      <c r="C28" s="97">
        <v>91.58792259616212</v>
      </c>
      <c r="D28" s="97">
        <v>91.69120834156134</v>
      </c>
      <c r="E28" s="97">
        <v>90.95065535153918</v>
      </c>
      <c r="F28" s="97">
        <v>92.36384862401202</v>
      </c>
      <c r="G28" s="97">
        <v>90.76024678715848</v>
      </c>
      <c r="H28" s="97">
        <v>91.5847902359349</v>
      </c>
      <c r="I28" s="97">
        <v>90.59169473457176</v>
      </c>
      <c r="J28" s="97">
        <v>91.61528530059941</v>
      </c>
      <c r="K28" s="97">
        <v>88.79865477077374</v>
      </c>
      <c r="L28" s="97">
        <v>88.69650885168528</v>
      </c>
      <c r="M28" s="97">
        <v>90.55267743968815</v>
      </c>
      <c r="N28" s="97">
        <v>89.18892320583117</v>
      </c>
      <c r="O28" s="97">
        <v>93.12129140838137</v>
      </c>
      <c r="P28" s="97">
        <v>91.37361231601699</v>
      </c>
      <c r="Q28" s="97">
        <v>91.20505548749732</v>
      </c>
      <c r="R28" s="97">
        <v>89.77805397655176</v>
      </c>
      <c r="S28" s="97">
        <v>88.31329094449276</v>
      </c>
      <c r="T28" s="97">
        <v>89.33376188250037</v>
      </c>
      <c r="U28" s="97">
        <v>88.56109985341685</v>
      </c>
      <c r="V28" s="145">
        <v>90.72780192603402</v>
      </c>
      <c r="W28" s="238"/>
      <c r="X28" s="689"/>
      <c r="Y28" s="689"/>
      <c r="Z28" s="689"/>
      <c r="AA28" s="689"/>
      <c r="AB28" s="689"/>
      <c r="AC28" s="689"/>
      <c r="AD28" s="689"/>
      <c r="AE28" s="689"/>
      <c r="AF28" s="689"/>
    </row>
    <row r="29" spans="1:32" ht="12" customHeight="1">
      <c r="A29" s="143" t="s">
        <v>322</v>
      </c>
      <c r="B29" s="96">
        <v>83.34297397951747</v>
      </c>
      <c r="C29" s="97">
        <v>84.30559898567421</v>
      </c>
      <c r="D29" s="97">
        <v>84.3615094656629</v>
      </c>
      <c r="E29" s="97">
        <v>82.93161757833771</v>
      </c>
      <c r="F29" s="97">
        <v>83.54201946634196</v>
      </c>
      <c r="G29" s="97">
        <v>82.2664953473887</v>
      </c>
      <c r="H29" s="97">
        <v>84.91430153285631</v>
      </c>
      <c r="I29" s="97">
        <v>80.44632221925053</v>
      </c>
      <c r="J29" s="97">
        <v>83.56620009347908</v>
      </c>
      <c r="K29" s="97">
        <v>79.72032561459037</v>
      </c>
      <c r="L29" s="97">
        <v>77.30496570813482</v>
      </c>
      <c r="M29" s="97">
        <v>82.52037780687016</v>
      </c>
      <c r="N29" s="97">
        <v>77.96935370174327</v>
      </c>
      <c r="O29" s="97">
        <v>85.1917265820586</v>
      </c>
      <c r="P29" s="97">
        <v>86.18407105896671</v>
      </c>
      <c r="Q29" s="97">
        <v>83.1877032768701</v>
      </c>
      <c r="R29" s="97">
        <v>79.12236090577369</v>
      </c>
      <c r="S29" s="97">
        <v>79.9375544552294</v>
      </c>
      <c r="T29" s="97">
        <v>81.78217669138668</v>
      </c>
      <c r="U29" s="97">
        <v>77.63036462254126</v>
      </c>
      <c r="V29" s="145">
        <v>82.07394901377572</v>
      </c>
      <c r="W29" s="238"/>
      <c r="X29" s="689"/>
      <c r="Y29" s="689"/>
      <c r="Z29" s="689"/>
      <c r="AA29" s="689"/>
      <c r="AB29" s="689"/>
      <c r="AC29" s="689"/>
      <c r="AD29" s="689"/>
      <c r="AE29" s="689"/>
      <c r="AF29" s="689"/>
    </row>
    <row r="30" spans="1:32" ht="12" customHeight="1">
      <c r="A30" s="143" t="s">
        <v>280</v>
      </c>
      <c r="B30" s="96">
        <v>78.25705621258922</v>
      </c>
      <c r="C30" s="97">
        <v>76.11693001604367</v>
      </c>
      <c r="D30" s="97">
        <v>75.47479801788575</v>
      </c>
      <c r="E30" s="97">
        <v>73.47800584628573</v>
      </c>
      <c r="F30" s="97">
        <v>74.18103982633713</v>
      </c>
      <c r="G30" s="97">
        <v>70.73144183121629</v>
      </c>
      <c r="H30" s="97">
        <v>75.29213410462968</v>
      </c>
      <c r="I30" s="97">
        <v>73.84021471682325</v>
      </c>
      <c r="J30" s="97">
        <v>76.86366076094097</v>
      </c>
      <c r="K30" s="97">
        <v>73.70486775019842</v>
      </c>
      <c r="L30" s="97">
        <v>72.73721793750309</v>
      </c>
      <c r="M30" s="97">
        <v>75.53993147557775</v>
      </c>
      <c r="N30" s="97">
        <v>70.32189120237176</v>
      </c>
      <c r="O30" s="97">
        <v>75.04528547628199</v>
      </c>
      <c r="P30" s="97">
        <v>79.51354317561655</v>
      </c>
      <c r="Q30" s="97">
        <v>72.65427726506313</v>
      </c>
      <c r="R30" s="97">
        <v>73.65382456427932</v>
      </c>
      <c r="S30" s="97">
        <v>75.50144623296951</v>
      </c>
      <c r="T30" s="97">
        <v>73.33230849251646</v>
      </c>
      <c r="U30" s="97">
        <v>72.78256292075336</v>
      </c>
      <c r="V30" s="145">
        <v>74.84470273203016</v>
      </c>
      <c r="W30" s="238"/>
      <c r="X30" s="689"/>
      <c r="Y30" s="689"/>
      <c r="Z30" s="689"/>
      <c r="AA30" s="689"/>
      <c r="AB30" s="689"/>
      <c r="AC30" s="689"/>
      <c r="AD30" s="689"/>
      <c r="AE30" s="689"/>
      <c r="AF30" s="689"/>
    </row>
    <row r="31" spans="1:32" ht="12" customHeight="1">
      <c r="A31" s="143" t="s">
        <v>323</v>
      </c>
      <c r="B31" s="96">
        <v>88.59984435045124</v>
      </c>
      <c r="C31" s="97">
        <v>88.3374387509029</v>
      </c>
      <c r="D31" s="97">
        <v>88.38724069765355</v>
      </c>
      <c r="E31" s="97">
        <v>87.82395980124682</v>
      </c>
      <c r="F31" s="97">
        <v>89.29100908332698</v>
      </c>
      <c r="G31" s="97">
        <v>87.29969355495949</v>
      </c>
      <c r="H31" s="97">
        <v>88.91194610826372</v>
      </c>
      <c r="I31" s="97">
        <v>86.61247992180769</v>
      </c>
      <c r="J31" s="97">
        <v>88.46798771376645</v>
      </c>
      <c r="K31" s="97">
        <v>85.6165738424458</v>
      </c>
      <c r="L31" s="97">
        <v>84.27146598146699</v>
      </c>
      <c r="M31" s="97">
        <v>85.49327872932872</v>
      </c>
      <c r="N31" s="97">
        <v>83.80009987761096</v>
      </c>
      <c r="O31" s="97">
        <v>87.14554449235733</v>
      </c>
      <c r="P31" s="97">
        <v>87.19016229754148</v>
      </c>
      <c r="Q31" s="97">
        <v>87.61066081075211</v>
      </c>
      <c r="R31" s="97">
        <v>86.42948561116785</v>
      </c>
      <c r="S31" s="97">
        <v>84.16978565237945</v>
      </c>
      <c r="T31" s="97">
        <v>83.10698117698962</v>
      </c>
      <c r="U31" s="97">
        <v>84.32458399170413</v>
      </c>
      <c r="V31" s="145">
        <v>86.74980632767361</v>
      </c>
      <c r="W31" s="238"/>
      <c r="X31" s="689"/>
      <c r="Y31" s="689"/>
      <c r="Z31" s="689"/>
      <c r="AA31" s="689"/>
      <c r="AB31" s="689"/>
      <c r="AC31" s="689"/>
      <c r="AD31" s="689"/>
      <c r="AE31" s="689"/>
      <c r="AF31" s="689"/>
    </row>
    <row r="32" spans="1:32" ht="12" customHeight="1">
      <c r="A32" s="143" t="s">
        <v>324</v>
      </c>
      <c r="B32" s="96">
        <v>87.60921091572614</v>
      </c>
      <c r="C32" s="97">
        <v>87.22530307884188</v>
      </c>
      <c r="D32" s="97">
        <v>85.15601625955335</v>
      </c>
      <c r="E32" s="97">
        <v>86.02489917992816</v>
      </c>
      <c r="F32" s="97">
        <v>86.57686923660484</v>
      </c>
      <c r="G32" s="97">
        <v>83.98461430067351</v>
      </c>
      <c r="H32" s="97">
        <v>85.39959284980105</v>
      </c>
      <c r="I32" s="97">
        <v>85.11327930189434</v>
      </c>
      <c r="J32" s="97">
        <v>87.04020283263529</v>
      </c>
      <c r="K32" s="97">
        <v>84.90210621164626</v>
      </c>
      <c r="L32" s="97">
        <v>83.27037127683057</v>
      </c>
      <c r="M32" s="97">
        <v>85.97623828623128</v>
      </c>
      <c r="N32" s="97">
        <v>83.03424402621773</v>
      </c>
      <c r="O32" s="97">
        <v>86.09141662005588</v>
      </c>
      <c r="P32" s="97">
        <v>83.97266123338493</v>
      </c>
      <c r="Q32" s="97">
        <v>86.0162415119324</v>
      </c>
      <c r="R32" s="97">
        <v>86.51470969563955</v>
      </c>
      <c r="S32" s="97">
        <v>84.32746492544734</v>
      </c>
      <c r="T32" s="97">
        <v>83.65035468560933</v>
      </c>
      <c r="U32" s="97">
        <v>83.54038424083838</v>
      </c>
      <c r="V32" s="145">
        <v>85.47614879083054</v>
      </c>
      <c r="W32" s="238"/>
      <c r="X32" s="689"/>
      <c r="Y32" s="689"/>
      <c r="Z32" s="689"/>
      <c r="AA32" s="689"/>
      <c r="AB32" s="689"/>
      <c r="AC32" s="689"/>
      <c r="AD32" s="689"/>
      <c r="AE32" s="689"/>
      <c r="AF32" s="689"/>
    </row>
    <row r="33" spans="1:32" ht="12" customHeight="1">
      <c r="A33" s="143" t="s">
        <v>325</v>
      </c>
      <c r="B33" s="96">
        <v>80.18078986344244</v>
      </c>
      <c r="C33" s="97">
        <v>80.53263183578385</v>
      </c>
      <c r="D33" s="97">
        <v>78.61391017385156</v>
      </c>
      <c r="E33" s="97">
        <v>78.45966223077438</v>
      </c>
      <c r="F33" s="97">
        <v>79.6573357085967</v>
      </c>
      <c r="G33" s="97">
        <v>76.69463342970829</v>
      </c>
      <c r="H33" s="97">
        <v>79.57388589549184</v>
      </c>
      <c r="I33" s="97">
        <v>78.57945856554662</v>
      </c>
      <c r="J33" s="97">
        <v>80.38791492997909</v>
      </c>
      <c r="K33" s="97">
        <v>79.01711431797158</v>
      </c>
      <c r="L33" s="97">
        <v>76.52621296730045</v>
      </c>
      <c r="M33" s="97">
        <v>79.47000914666766</v>
      </c>
      <c r="N33" s="97">
        <v>78.34535304609852</v>
      </c>
      <c r="O33" s="97">
        <v>79.51107671282969</v>
      </c>
      <c r="P33" s="97">
        <v>79.40768044167847</v>
      </c>
      <c r="Q33" s="97">
        <v>79.45089146297084</v>
      </c>
      <c r="R33" s="97">
        <v>78.15360468069457</v>
      </c>
      <c r="S33" s="97">
        <v>75.8741507581996</v>
      </c>
      <c r="T33" s="97">
        <v>75.90893126820954</v>
      </c>
      <c r="U33" s="97">
        <v>76.32010816686916</v>
      </c>
      <c r="V33" s="145">
        <v>78.7732305003776</v>
      </c>
      <c r="W33" s="238"/>
      <c r="X33" s="689"/>
      <c r="Y33" s="689"/>
      <c r="Z33" s="689"/>
      <c r="AA33" s="689"/>
      <c r="AB33" s="689"/>
      <c r="AC33" s="689"/>
      <c r="AD33" s="689"/>
      <c r="AE33" s="689"/>
      <c r="AF33" s="689"/>
    </row>
    <row r="34" spans="1:32" ht="12" customHeight="1">
      <c r="A34" s="143" t="s">
        <v>326</v>
      </c>
      <c r="B34" s="96">
        <v>73.23600275401182</v>
      </c>
      <c r="C34" s="97">
        <v>73.44936905768974</v>
      </c>
      <c r="D34" s="97">
        <v>71.08424514931768</v>
      </c>
      <c r="E34" s="97">
        <v>71.76832280151291</v>
      </c>
      <c r="F34" s="97">
        <v>72.11652356283972</v>
      </c>
      <c r="G34" s="97">
        <v>67.35147487541457</v>
      </c>
      <c r="H34" s="97">
        <v>71.8116493559848</v>
      </c>
      <c r="I34" s="97">
        <v>71.21936588075172</v>
      </c>
      <c r="J34" s="97">
        <v>73.50828728667318</v>
      </c>
      <c r="K34" s="97">
        <v>74.03284217768446</v>
      </c>
      <c r="L34" s="97">
        <v>69.46369245775281</v>
      </c>
      <c r="M34" s="97">
        <v>73.85923310761149</v>
      </c>
      <c r="N34" s="97">
        <v>70.35335364730346</v>
      </c>
      <c r="O34" s="97">
        <v>71.98587308906727</v>
      </c>
      <c r="P34" s="97">
        <v>73.95531647888572</v>
      </c>
      <c r="Q34" s="97">
        <v>73.10817176845616</v>
      </c>
      <c r="R34" s="97">
        <v>71.06283543850029</v>
      </c>
      <c r="S34" s="97">
        <v>71.08930712744069</v>
      </c>
      <c r="T34" s="97">
        <v>70.34241322392838</v>
      </c>
      <c r="U34" s="97">
        <v>69.94246877588017</v>
      </c>
      <c r="V34" s="145">
        <v>72.03072536222561</v>
      </c>
      <c r="W34" s="238"/>
      <c r="X34" s="689"/>
      <c r="Y34" s="689"/>
      <c r="Z34" s="689"/>
      <c r="AA34" s="689"/>
      <c r="AB34" s="689"/>
      <c r="AC34" s="689"/>
      <c r="AD34" s="689"/>
      <c r="AE34" s="689"/>
      <c r="AF34" s="689"/>
    </row>
    <row r="35" spans="1:32" ht="12" customHeight="1">
      <c r="A35" s="146" t="s">
        <v>328</v>
      </c>
      <c r="B35" s="31">
        <v>80.74573967767009</v>
      </c>
      <c r="C35" s="32">
        <v>80.21230339187272</v>
      </c>
      <c r="D35" s="32">
        <v>79.82632069974038</v>
      </c>
      <c r="E35" s="32">
        <v>78.76483548073428</v>
      </c>
      <c r="F35" s="32">
        <v>79.85168514689438</v>
      </c>
      <c r="G35" s="32">
        <v>77.02637194728501</v>
      </c>
      <c r="H35" s="32">
        <v>79.46881595460309</v>
      </c>
      <c r="I35" s="32">
        <v>77.6193701633078</v>
      </c>
      <c r="J35" s="32">
        <v>80.58245031936687</v>
      </c>
      <c r="K35" s="32">
        <v>78.42629248580457</v>
      </c>
      <c r="L35" s="32">
        <v>76.85659704457231</v>
      </c>
      <c r="M35" s="32">
        <v>79.62380648689562</v>
      </c>
      <c r="N35" s="32">
        <v>77.07974416247292</v>
      </c>
      <c r="O35" s="32">
        <v>80.8675781563717</v>
      </c>
      <c r="P35" s="32">
        <v>79.96465580921596</v>
      </c>
      <c r="Q35" s="32">
        <v>78.712943458763</v>
      </c>
      <c r="R35" s="32">
        <v>78.7631799355314</v>
      </c>
      <c r="S35" s="32">
        <v>77.01077993252898</v>
      </c>
      <c r="T35" s="32">
        <v>78.42361847953731</v>
      </c>
      <c r="U35" s="32">
        <v>76.87625170791117</v>
      </c>
      <c r="V35" s="147">
        <v>79.010266096798</v>
      </c>
      <c r="W35" s="238"/>
      <c r="X35" s="689"/>
      <c r="Y35" s="689"/>
      <c r="Z35" s="689"/>
      <c r="AA35" s="689"/>
      <c r="AB35" s="689"/>
      <c r="AC35" s="689"/>
      <c r="AD35" s="689"/>
      <c r="AE35" s="689"/>
      <c r="AF35" s="689"/>
    </row>
    <row r="36" spans="1:32" ht="10.5" customHeight="1">
      <c r="A36" s="710" t="s">
        <v>411</v>
      </c>
      <c r="X36" s="689"/>
      <c r="Y36" s="689"/>
      <c r="Z36" s="689"/>
      <c r="AA36" s="689"/>
      <c r="AB36" s="689"/>
      <c r="AC36" s="689"/>
      <c r="AD36" s="689"/>
      <c r="AE36" s="689"/>
      <c r="AF36" s="689"/>
    </row>
    <row r="37" spans="2:32" ht="14.25">
      <c r="B37" s="124"/>
      <c r="C37" s="124"/>
      <c r="D37" s="124"/>
      <c r="E37" s="124"/>
      <c r="F37" s="124"/>
      <c r="G37" s="124"/>
      <c r="H37" s="124"/>
      <c r="I37" s="124"/>
      <c r="J37" s="124"/>
      <c r="V37" s="238"/>
      <c r="X37" s="689"/>
      <c r="Y37" s="689"/>
      <c r="Z37" s="689"/>
      <c r="AA37" s="689"/>
      <c r="AB37" s="689"/>
      <c r="AC37" s="689"/>
      <c r="AD37" s="689"/>
      <c r="AE37" s="689"/>
      <c r="AF37" s="689"/>
    </row>
    <row r="38" spans="2:10" ht="12.75">
      <c r="B38" s="124"/>
      <c r="C38" s="124"/>
      <c r="D38" s="124"/>
      <c r="E38" s="124"/>
      <c r="F38" s="124"/>
      <c r="G38" s="124"/>
      <c r="H38" s="124"/>
      <c r="I38" s="124"/>
      <c r="J38" s="124"/>
    </row>
    <row r="39" spans="2:29" ht="14.25">
      <c r="B39" s="124"/>
      <c r="C39" s="124"/>
      <c r="D39" s="124"/>
      <c r="E39" s="124"/>
      <c r="F39" s="124"/>
      <c r="G39" s="124"/>
      <c r="H39" s="124"/>
      <c r="I39" s="124"/>
      <c r="J39" s="124"/>
      <c r="X39" s="688"/>
      <c r="Y39" s="688"/>
      <c r="Z39" s="688"/>
      <c r="AA39" s="689"/>
      <c r="AB39" s="689"/>
      <c r="AC39" s="689"/>
    </row>
    <row r="40" spans="1:29" ht="14.25">
      <c r="A40"/>
      <c r="B40"/>
      <c r="C40"/>
      <c r="D40"/>
      <c r="E40"/>
      <c r="F40"/>
      <c r="G40"/>
      <c r="H40"/>
      <c r="I40"/>
      <c r="J40"/>
      <c r="K40"/>
      <c r="L40"/>
      <c r="M40"/>
      <c r="N40"/>
      <c r="O40"/>
      <c r="P40"/>
      <c r="Q40"/>
      <c r="R40"/>
      <c r="S40"/>
      <c r="T40"/>
      <c r="U40"/>
      <c r="V40"/>
      <c r="X40" s="688"/>
      <c r="Y40" s="688"/>
      <c r="Z40" s="688"/>
      <c r="AA40" s="689"/>
      <c r="AB40" s="689"/>
      <c r="AC40" s="689"/>
    </row>
    <row r="41" spans="1:29" ht="14.25">
      <c r="A41"/>
      <c r="B41"/>
      <c r="C41"/>
      <c r="D41"/>
      <c r="E41"/>
      <c r="F41"/>
      <c r="G41"/>
      <c r="H41"/>
      <c r="I41"/>
      <c r="J41"/>
      <c r="K41"/>
      <c r="L41"/>
      <c r="M41"/>
      <c r="N41"/>
      <c r="O41"/>
      <c r="P41"/>
      <c r="Q41"/>
      <c r="R41"/>
      <c r="S41"/>
      <c r="T41"/>
      <c r="U41"/>
      <c r="V41"/>
      <c r="X41" s="689"/>
      <c r="Y41" s="689"/>
      <c r="Z41" s="689"/>
      <c r="AA41" s="689"/>
      <c r="AB41" s="689"/>
      <c r="AC41" s="689"/>
    </row>
    <row r="42" spans="1:29" ht="14.25">
      <c r="A42"/>
      <c r="B42"/>
      <c r="C42"/>
      <c r="D42"/>
      <c r="E42"/>
      <c r="F42"/>
      <c r="G42"/>
      <c r="H42"/>
      <c r="I42"/>
      <c r="J42"/>
      <c r="K42"/>
      <c r="L42"/>
      <c r="M42"/>
      <c r="N42"/>
      <c r="O42"/>
      <c r="P42"/>
      <c r="Q42"/>
      <c r="R42"/>
      <c r="S42"/>
      <c r="T42"/>
      <c r="U42"/>
      <c r="V42"/>
      <c r="X42" s="689"/>
      <c r="Y42" s="689"/>
      <c r="Z42" s="689"/>
      <c r="AA42" s="689"/>
      <c r="AB42" s="689"/>
      <c r="AC42" s="689"/>
    </row>
    <row r="43" spans="1:29" ht="14.25">
      <c r="A43"/>
      <c r="B43"/>
      <c r="C43"/>
      <c r="D43"/>
      <c r="E43"/>
      <c r="F43"/>
      <c r="G43"/>
      <c r="H43"/>
      <c r="I43"/>
      <c r="J43"/>
      <c r="K43"/>
      <c r="L43"/>
      <c r="M43"/>
      <c r="N43"/>
      <c r="O43"/>
      <c r="P43"/>
      <c r="Q43"/>
      <c r="R43"/>
      <c r="S43"/>
      <c r="T43"/>
      <c r="U43"/>
      <c r="V43"/>
      <c r="X43" s="689"/>
      <c r="Y43" s="689"/>
      <c r="Z43" s="689"/>
      <c r="AA43" s="689"/>
      <c r="AB43" s="689"/>
      <c r="AC43" s="689"/>
    </row>
    <row r="44" spans="1:29" ht="14.25">
      <c r="A44"/>
      <c r="B44"/>
      <c r="C44"/>
      <c r="D44"/>
      <c r="E44"/>
      <c r="F44"/>
      <c r="G44"/>
      <c r="H44"/>
      <c r="I44"/>
      <c r="J44"/>
      <c r="K44"/>
      <c r="L44"/>
      <c r="M44"/>
      <c r="N44"/>
      <c r="O44"/>
      <c r="P44"/>
      <c r="Q44"/>
      <c r="R44"/>
      <c r="S44"/>
      <c r="T44"/>
      <c r="U44"/>
      <c r="V44"/>
      <c r="X44" s="689"/>
      <c r="Y44" s="689"/>
      <c r="Z44" s="689"/>
      <c r="AA44" s="689"/>
      <c r="AB44" s="689"/>
      <c r="AC44" s="689"/>
    </row>
    <row r="45" spans="1:29" ht="14.25">
      <c r="A45"/>
      <c r="B45"/>
      <c r="C45"/>
      <c r="D45"/>
      <c r="E45"/>
      <c r="F45"/>
      <c r="G45"/>
      <c r="H45"/>
      <c r="I45"/>
      <c r="J45"/>
      <c r="K45"/>
      <c r="L45"/>
      <c r="M45"/>
      <c r="N45"/>
      <c r="O45"/>
      <c r="P45"/>
      <c r="Q45"/>
      <c r="R45"/>
      <c r="S45"/>
      <c r="T45"/>
      <c r="U45"/>
      <c r="V45"/>
      <c r="X45" s="689"/>
      <c r="Y45" s="689"/>
      <c r="Z45" s="689"/>
      <c r="AA45" s="689"/>
      <c r="AB45" s="689"/>
      <c r="AC45" s="689"/>
    </row>
    <row r="46" spans="1:29" ht="14.25">
      <c r="A46"/>
      <c r="B46"/>
      <c r="C46"/>
      <c r="D46"/>
      <c r="E46"/>
      <c r="F46"/>
      <c r="G46"/>
      <c r="H46"/>
      <c r="I46"/>
      <c r="J46"/>
      <c r="K46"/>
      <c r="L46"/>
      <c r="M46"/>
      <c r="N46"/>
      <c r="O46"/>
      <c r="P46"/>
      <c r="Q46"/>
      <c r="R46"/>
      <c r="S46"/>
      <c r="T46"/>
      <c r="U46"/>
      <c r="V46"/>
      <c r="X46" s="689"/>
      <c r="Y46" s="689"/>
      <c r="Z46" s="689"/>
      <c r="AA46" s="689"/>
      <c r="AB46" s="689"/>
      <c r="AC46" s="689"/>
    </row>
    <row r="47" spans="1:29" ht="14.25">
      <c r="A47"/>
      <c r="B47"/>
      <c r="C47"/>
      <c r="D47"/>
      <c r="E47"/>
      <c r="F47"/>
      <c r="G47"/>
      <c r="H47"/>
      <c r="I47"/>
      <c r="J47"/>
      <c r="K47"/>
      <c r="L47"/>
      <c r="M47"/>
      <c r="N47"/>
      <c r="O47"/>
      <c r="P47"/>
      <c r="Q47"/>
      <c r="R47"/>
      <c r="S47"/>
      <c r="T47"/>
      <c r="U47"/>
      <c r="V47"/>
      <c r="X47" s="689"/>
      <c r="Y47" s="689"/>
      <c r="Z47" s="689"/>
      <c r="AA47" s="689"/>
      <c r="AB47" s="689"/>
      <c r="AC47" s="689"/>
    </row>
    <row r="48" spans="1:29" ht="14.25">
      <c r="A48"/>
      <c r="B48"/>
      <c r="C48"/>
      <c r="D48"/>
      <c r="E48"/>
      <c r="F48"/>
      <c r="G48"/>
      <c r="H48"/>
      <c r="I48"/>
      <c r="J48"/>
      <c r="K48"/>
      <c r="L48"/>
      <c r="M48"/>
      <c r="N48"/>
      <c r="O48"/>
      <c r="P48"/>
      <c r="Q48"/>
      <c r="R48"/>
      <c r="S48"/>
      <c r="T48"/>
      <c r="U48"/>
      <c r="V48"/>
      <c r="X48" s="689"/>
      <c r="Y48" s="689"/>
      <c r="Z48" s="689"/>
      <c r="AA48" s="689"/>
      <c r="AB48" s="689"/>
      <c r="AC48" s="689"/>
    </row>
    <row r="49" spans="1:29" ht="14.25">
      <c r="A49"/>
      <c r="B49"/>
      <c r="C49"/>
      <c r="D49"/>
      <c r="E49"/>
      <c r="F49"/>
      <c r="G49"/>
      <c r="H49"/>
      <c r="I49"/>
      <c r="J49"/>
      <c r="K49"/>
      <c r="L49"/>
      <c r="M49"/>
      <c r="N49"/>
      <c r="O49"/>
      <c r="P49"/>
      <c r="Q49"/>
      <c r="R49"/>
      <c r="S49"/>
      <c r="T49"/>
      <c r="U49"/>
      <c r="V49"/>
      <c r="X49" s="689"/>
      <c r="Y49" s="689"/>
      <c r="Z49" s="689"/>
      <c r="AA49" s="689"/>
      <c r="AB49" s="689"/>
      <c r="AC49" s="689"/>
    </row>
    <row r="50" spans="1:29" ht="14.25">
      <c r="A50"/>
      <c r="B50"/>
      <c r="C50"/>
      <c r="D50"/>
      <c r="E50"/>
      <c r="F50"/>
      <c r="G50"/>
      <c r="H50"/>
      <c r="I50"/>
      <c r="J50"/>
      <c r="K50"/>
      <c r="L50"/>
      <c r="M50"/>
      <c r="N50"/>
      <c r="O50"/>
      <c r="P50"/>
      <c r="Q50"/>
      <c r="R50"/>
      <c r="S50"/>
      <c r="T50"/>
      <c r="U50"/>
      <c r="V50"/>
      <c r="X50" s="689"/>
      <c r="Y50" s="689"/>
      <c r="Z50" s="689"/>
      <c r="AA50" s="689"/>
      <c r="AB50" s="689"/>
      <c r="AC50" s="689"/>
    </row>
    <row r="51" spans="1:29" ht="14.25">
      <c r="A51"/>
      <c r="B51"/>
      <c r="C51"/>
      <c r="D51"/>
      <c r="E51"/>
      <c r="F51"/>
      <c r="G51"/>
      <c r="H51"/>
      <c r="I51"/>
      <c r="J51"/>
      <c r="K51"/>
      <c r="L51"/>
      <c r="M51"/>
      <c r="N51"/>
      <c r="O51"/>
      <c r="P51"/>
      <c r="Q51"/>
      <c r="R51"/>
      <c r="S51"/>
      <c r="T51"/>
      <c r="U51"/>
      <c r="V51"/>
      <c r="X51" s="689"/>
      <c r="Y51" s="689"/>
      <c r="Z51" s="689"/>
      <c r="AA51" s="689"/>
      <c r="AB51" s="689"/>
      <c r="AC51" s="689"/>
    </row>
    <row r="52" spans="1:29" ht="14.25">
      <c r="A52"/>
      <c r="B52"/>
      <c r="C52"/>
      <c r="D52"/>
      <c r="E52"/>
      <c r="F52"/>
      <c r="G52"/>
      <c r="H52"/>
      <c r="I52"/>
      <c r="J52"/>
      <c r="K52"/>
      <c r="L52"/>
      <c r="M52"/>
      <c r="N52"/>
      <c r="O52"/>
      <c r="P52"/>
      <c r="Q52"/>
      <c r="R52"/>
      <c r="S52"/>
      <c r="T52"/>
      <c r="U52"/>
      <c r="V52"/>
      <c r="X52" s="689"/>
      <c r="Y52" s="689"/>
      <c r="Z52" s="689"/>
      <c r="AA52" s="689"/>
      <c r="AB52" s="689"/>
      <c r="AC52" s="689"/>
    </row>
    <row r="53" spans="1:29" ht="14.25">
      <c r="A53"/>
      <c r="B53"/>
      <c r="C53"/>
      <c r="D53"/>
      <c r="E53"/>
      <c r="F53"/>
      <c r="G53"/>
      <c r="H53"/>
      <c r="I53"/>
      <c r="J53"/>
      <c r="K53"/>
      <c r="L53"/>
      <c r="M53"/>
      <c r="N53"/>
      <c r="O53"/>
      <c r="P53"/>
      <c r="Q53"/>
      <c r="R53"/>
      <c r="S53"/>
      <c r="T53"/>
      <c r="U53"/>
      <c r="V53"/>
      <c r="X53" s="689"/>
      <c r="Y53" s="689"/>
      <c r="Z53" s="689"/>
      <c r="AA53" s="689"/>
      <c r="AB53" s="689"/>
      <c r="AC53" s="689"/>
    </row>
    <row r="54" spans="1:22" ht="12.75">
      <c r="A54"/>
      <c r="B54"/>
      <c r="C54"/>
      <c r="D54"/>
      <c r="E54"/>
      <c r="F54"/>
      <c r="G54"/>
      <c r="H54"/>
      <c r="I54"/>
      <c r="J54"/>
      <c r="K54"/>
      <c r="L54"/>
      <c r="M54"/>
      <c r="N54"/>
      <c r="O54"/>
      <c r="P54"/>
      <c r="Q54"/>
      <c r="R54"/>
      <c r="S54"/>
      <c r="T54"/>
      <c r="U54"/>
      <c r="V54"/>
    </row>
    <row r="55" spans="1:22" ht="12.75">
      <c r="A55"/>
      <c r="B55"/>
      <c r="C55"/>
      <c r="D55"/>
      <c r="E55"/>
      <c r="F55"/>
      <c r="G55"/>
      <c r="H55"/>
      <c r="I55"/>
      <c r="J55"/>
      <c r="K55"/>
      <c r="L55"/>
      <c r="M55"/>
      <c r="N55"/>
      <c r="O55"/>
      <c r="P55"/>
      <c r="Q55"/>
      <c r="R55"/>
      <c r="S55"/>
      <c r="T55"/>
      <c r="U55"/>
      <c r="V55"/>
    </row>
    <row r="56" spans="1:22" ht="12.75">
      <c r="A56"/>
      <c r="B56"/>
      <c r="C56"/>
      <c r="D56"/>
      <c r="E56"/>
      <c r="F56"/>
      <c r="G56"/>
      <c r="H56"/>
      <c r="I56"/>
      <c r="J56"/>
      <c r="K56"/>
      <c r="L56"/>
      <c r="M56"/>
      <c r="N56"/>
      <c r="O56"/>
      <c r="P56"/>
      <c r="Q56"/>
      <c r="R56"/>
      <c r="S56"/>
      <c r="T56"/>
      <c r="U56"/>
      <c r="V56"/>
    </row>
    <row r="57" spans="1:22" ht="12.75">
      <c r="A57"/>
      <c r="B57"/>
      <c r="C57"/>
      <c r="D57"/>
      <c r="E57"/>
      <c r="F57"/>
      <c r="G57"/>
      <c r="H57"/>
      <c r="I57"/>
      <c r="J57"/>
      <c r="K57"/>
      <c r="L57"/>
      <c r="M57"/>
      <c r="N57"/>
      <c r="O57"/>
      <c r="P57"/>
      <c r="Q57"/>
      <c r="R57"/>
      <c r="S57"/>
      <c r="T57"/>
      <c r="U57"/>
      <c r="V57"/>
    </row>
    <row r="58" spans="1:22" ht="12.75">
      <c r="A58"/>
      <c r="B58"/>
      <c r="C58"/>
      <c r="D58"/>
      <c r="E58"/>
      <c r="F58"/>
      <c r="G58"/>
      <c r="H58"/>
      <c r="I58"/>
      <c r="J58"/>
      <c r="K58"/>
      <c r="L58"/>
      <c r="M58"/>
      <c r="N58"/>
      <c r="O58"/>
      <c r="P58"/>
      <c r="Q58"/>
      <c r="R58"/>
      <c r="S58"/>
      <c r="T58"/>
      <c r="U58"/>
      <c r="V58"/>
    </row>
    <row r="59" spans="1:22" ht="12.75">
      <c r="A59"/>
      <c r="B59"/>
      <c r="C59"/>
      <c r="D59"/>
      <c r="E59"/>
      <c r="F59"/>
      <c r="G59"/>
      <c r="H59"/>
      <c r="I59"/>
      <c r="J59"/>
      <c r="K59"/>
      <c r="L59"/>
      <c r="M59"/>
      <c r="N59"/>
      <c r="O59"/>
      <c r="P59"/>
      <c r="Q59"/>
      <c r="R59"/>
      <c r="S59"/>
      <c r="T59"/>
      <c r="U59"/>
      <c r="V59"/>
    </row>
    <row r="60" spans="1:22" ht="12.75">
      <c r="A60"/>
      <c r="B60"/>
      <c r="C60"/>
      <c r="D60"/>
      <c r="E60"/>
      <c r="F60"/>
      <c r="G60"/>
      <c r="H60"/>
      <c r="I60"/>
      <c r="J60"/>
      <c r="K60"/>
      <c r="L60"/>
      <c r="M60"/>
      <c r="N60"/>
      <c r="O60"/>
      <c r="P60"/>
      <c r="Q60"/>
      <c r="R60"/>
      <c r="S60"/>
      <c r="T60"/>
      <c r="U60"/>
      <c r="V60"/>
    </row>
    <row r="61" spans="1:22" ht="12.75">
      <c r="A61"/>
      <c r="B61"/>
      <c r="C61"/>
      <c r="D61"/>
      <c r="E61"/>
      <c r="F61"/>
      <c r="G61"/>
      <c r="H61"/>
      <c r="I61"/>
      <c r="J61"/>
      <c r="K61"/>
      <c r="L61"/>
      <c r="M61"/>
      <c r="N61"/>
      <c r="O61"/>
      <c r="P61"/>
      <c r="Q61"/>
      <c r="R61"/>
      <c r="S61"/>
      <c r="T61"/>
      <c r="U61"/>
      <c r="V61"/>
    </row>
    <row r="62" spans="1:22" ht="12.75">
      <c r="A62"/>
      <c r="B62"/>
      <c r="C62"/>
      <c r="D62"/>
      <c r="E62"/>
      <c r="F62"/>
      <c r="G62"/>
      <c r="H62"/>
      <c r="I62"/>
      <c r="J62"/>
      <c r="K62"/>
      <c r="L62"/>
      <c r="M62"/>
      <c r="N62"/>
      <c r="O62"/>
      <c r="P62"/>
      <c r="Q62"/>
      <c r="R62"/>
      <c r="S62"/>
      <c r="T62"/>
      <c r="U62"/>
      <c r="V62"/>
    </row>
    <row r="63" spans="1:22" ht="12.75">
      <c r="A63"/>
      <c r="B63"/>
      <c r="C63"/>
      <c r="D63"/>
      <c r="E63"/>
      <c r="F63"/>
      <c r="G63"/>
      <c r="H63"/>
      <c r="I63"/>
      <c r="J63"/>
      <c r="K63"/>
      <c r="L63"/>
      <c r="M63"/>
      <c r="N63"/>
      <c r="O63"/>
      <c r="P63"/>
      <c r="Q63"/>
      <c r="R63"/>
      <c r="S63"/>
      <c r="T63"/>
      <c r="U63"/>
      <c r="V63"/>
    </row>
    <row r="64" spans="1:22" ht="12.75">
      <c r="A64"/>
      <c r="B64"/>
      <c r="C64"/>
      <c r="D64"/>
      <c r="E64"/>
      <c r="F64"/>
      <c r="G64"/>
      <c r="H64"/>
      <c r="I64"/>
      <c r="J64"/>
      <c r="K64"/>
      <c r="L64"/>
      <c r="M64"/>
      <c r="N64"/>
      <c r="O64"/>
      <c r="P64"/>
      <c r="Q64"/>
      <c r="R64"/>
      <c r="S64"/>
      <c r="T64"/>
      <c r="U64"/>
      <c r="V64"/>
    </row>
    <row r="65" spans="1:22" ht="12.75">
      <c r="A65"/>
      <c r="B65"/>
      <c r="C65"/>
      <c r="D65"/>
      <c r="E65"/>
      <c r="F65"/>
      <c r="G65"/>
      <c r="H65"/>
      <c r="I65"/>
      <c r="J65"/>
      <c r="K65"/>
      <c r="L65"/>
      <c r="M65"/>
      <c r="N65"/>
      <c r="O65"/>
      <c r="P65"/>
      <c r="Q65"/>
      <c r="R65"/>
      <c r="S65"/>
      <c r="T65"/>
      <c r="U65"/>
      <c r="V65"/>
    </row>
    <row r="66" spans="1:22" ht="12.75">
      <c r="A66"/>
      <c r="B66"/>
      <c r="C66"/>
      <c r="D66"/>
      <c r="E66"/>
      <c r="F66"/>
      <c r="G66"/>
      <c r="H66"/>
      <c r="I66"/>
      <c r="J66"/>
      <c r="K66"/>
      <c r="L66"/>
      <c r="M66"/>
      <c r="N66"/>
      <c r="O66"/>
      <c r="P66"/>
      <c r="Q66"/>
      <c r="R66"/>
      <c r="S66"/>
      <c r="T66"/>
      <c r="U66"/>
      <c r="V66"/>
    </row>
    <row r="67" spans="1:22" ht="12.75">
      <c r="A67"/>
      <c r="B67"/>
      <c r="C67"/>
      <c r="D67"/>
      <c r="E67"/>
      <c r="F67"/>
      <c r="G67"/>
      <c r="H67"/>
      <c r="I67"/>
      <c r="J67"/>
      <c r="K67"/>
      <c r="L67"/>
      <c r="M67"/>
      <c r="N67"/>
      <c r="O67"/>
      <c r="P67"/>
      <c r="Q67"/>
      <c r="R67"/>
      <c r="S67"/>
      <c r="T67"/>
      <c r="U67"/>
      <c r="V67"/>
    </row>
    <row r="68" spans="1:22" ht="12.75">
      <c r="A68"/>
      <c r="B68"/>
      <c r="C68"/>
      <c r="D68"/>
      <c r="E68"/>
      <c r="F68"/>
      <c r="G68"/>
      <c r="H68"/>
      <c r="I68"/>
      <c r="J68"/>
      <c r="K68"/>
      <c r="L68"/>
      <c r="M68"/>
      <c r="N68"/>
      <c r="O68"/>
      <c r="P68"/>
      <c r="Q68"/>
      <c r="R68"/>
      <c r="S68"/>
      <c r="T68"/>
      <c r="U68"/>
      <c r="V68"/>
    </row>
    <row r="69" spans="1:22" ht="12.75">
      <c r="A69"/>
      <c r="B69"/>
      <c r="C69"/>
      <c r="D69"/>
      <c r="E69"/>
      <c r="F69"/>
      <c r="G69"/>
      <c r="H69"/>
      <c r="I69"/>
      <c r="J69"/>
      <c r="K69"/>
      <c r="L69"/>
      <c r="M69"/>
      <c r="N69"/>
      <c r="O69"/>
      <c r="P69"/>
      <c r="Q69"/>
      <c r="R69"/>
      <c r="S69"/>
      <c r="T69"/>
      <c r="U69"/>
      <c r="V69"/>
    </row>
    <row r="70" spans="1:22" ht="12.75">
      <c r="A70"/>
      <c r="B70"/>
      <c r="C70"/>
      <c r="D70"/>
      <c r="E70"/>
      <c r="F70"/>
      <c r="G70"/>
      <c r="H70"/>
      <c r="I70"/>
      <c r="J70"/>
      <c r="K70"/>
      <c r="L70"/>
      <c r="M70"/>
      <c r="N70"/>
      <c r="O70"/>
      <c r="P70"/>
      <c r="Q70"/>
      <c r="R70"/>
      <c r="S70"/>
      <c r="T70"/>
      <c r="U70"/>
      <c r="V70"/>
    </row>
    <row r="71" spans="1:22" ht="12.75">
      <c r="A71"/>
      <c r="B71"/>
      <c r="C71"/>
      <c r="D71"/>
      <c r="E71"/>
      <c r="F71"/>
      <c r="G71"/>
      <c r="H71"/>
      <c r="I71"/>
      <c r="J71"/>
      <c r="K71"/>
      <c r="L71"/>
      <c r="M71"/>
      <c r="N71"/>
      <c r="O71"/>
      <c r="P71"/>
      <c r="Q71"/>
      <c r="R71"/>
      <c r="S71"/>
      <c r="T71"/>
      <c r="U71"/>
      <c r="V71"/>
    </row>
    <row r="72" spans="1:22" ht="12.75">
      <c r="A72"/>
      <c r="B72"/>
      <c r="C72"/>
      <c r="D72"/>
      <c r="E72"/>
      <c r="F72"/>
      <c r="G72"/>
      <c r="H72"/>
      <c r="I72"/>
      <c r="J72"/>
      <c r="K72"/>
      <c r="L72"/>
      <c r="M72"/>
      <c r="N72"/>
      <c r="O72"/>
      <c r="P72"/>
      <c r="Q72"/>
      <c r="R72"/>
      <c r="S72"/>
      <c r="T72"/>
      <c r="U72"/>
      <c r="V72"/>
    </row>
    <row r="73" spans="1:22" ht="12.75">
      <c r="A73"/>
      <c r="B73"/>
      <c r="C73"/>
      <c r="D73"/>
      <c r="E73"/>
      <c r="F73"/>
      <c r="G73"/>
      <c r="H73"/>
      <c r="I73"/>
      <c r="J73"/>
      <c r="K73"/>
      <c r="L73"/>
      <c r="M73"/>
      <c r="N73"/>
      <c r="O73"/>
      <c r="P73"/>
      <c r="Q73"/>
      <c r="R73"/>
      <c r="S73"/>
      <c r="T73"/>
      <c r="U73"/>
      <c r="V73"/>
    </row>
    <row r="74" spans="1:22" ht="12.75">
      <c r="A74"/>
      <c r="B74"/>
      <c r="C74"/>
      <c r="D74"/>
      <c r="E74"/>
      <c r="F74"/>
      <c r="G74"/>
      <c r="H74"/>
      <c r="I74"/>
      <c r="J74"/>
      <c r="K74"/>
      <c r="L74"/>
      <c r="M74"/>
      <c r="N74"/>
      <c r="O74"/>
      <c r="P74"/>
      <c r="Q74"/>
      <c r="R74"/>
      <c r="S74"/>
      <c r="T74"/>
      <c r="U74"/>
      <c r="V74"/>
    </row>
    <row r="75" spans="1:22" ht="12.75">
      <c r="A75"/>
      <c r="B75"/>
      <c r="C75"/>
      <c r="D75"/>
      <c r="E75"/>
      <c r="F75"/>
      <c r="G75"/>
      <c r="H75"/>
      <c r="I75"/>
      <c r="J75"/>
      <c r="K75"/>
      <c r="L75"/>
      <c r="M75"/>
      <c r="N75"/>
      <c r="O75"/>
      <c r="P75"/>
      <c r="Q75"/>
      <c r="R75"/>
      <c r="S75"/>
      <c r="T75"/>
      <c r="U75"/>
      <c r="V75"/>
    </row>
    <row r="76" spans="1:22" ht="12.75">
      <c r="A76"/>
      <c r="B76"/>
      <c r="C76"/>
      <c r="D76"/>
      <c r="E76"/>
      <c r="F76"/>
      <c r="G76"/>
      <c r="H76"/>
      <c r="I76"/>
      <c r="J76"/>
      <c r="K76"/>
      <c r="L76"/>
      <c r="M76"/>
      <c r="N76"/>
      <c r="O76"/>
      <c r="P76"/>
      <c r="Q76"/>
      <c r="R76"/>
      <c r="S76"/>
      <c r="T76"/>
      <c r="U76"/>
      <c r="V76"/>
    </row>
    <row r="77" spans="1:22" ht="12.75">
      <c r="A77"/>
      <c r="B77"/>
      <c r="C77"/>
      <c r="D77"/>
      <c r="E77"/>
      <c r="F77"/>
      <c r="G77"/>
      <c r="H77"/>
      <c r="I77"/>
      <c r="J77"/>
      <c r="K77"/>
      <c r="L77"/>
      <c r="M77"/>
      <c r="N77"/>
      <c r="O77"/>
      <c r="P77"/>
      <c r="Q77"/>
      <c r="R77"/>
      <c r="S77"/>
      <c r="T77"/>
      <c r="U77"/>
      <c r="V77"/>
    </row>
    <row r="78" spans="1:22" ht="12.75">
      <c r="A78"/>
      <c r="B78"/>
      <c r="C78"/>
      <c r="D78"/>
      <c r="E78"/>
      <c r="F78"/>
      <c r="G78"/>
      <c r="H78"/>
      <c r="I78"/>
      <c r="J78"/>
      <c r="K78"/>
      <c r="L78"/>
      <c r="M78"/>
      <c r="N78"/>
      <c r="O78"/>
      <c r="P78"/>
      <c r="Q78"/>
      <c r="R78"/>
      <c r="S78"/>
      <c r="T78"/>
      <c r="U78"/>
      <c r="V78"/>
    </row>
    <row r="79" spans="1:22" ht="12.75">
      <c r="A79"/>
      <c r="B79"/>
      <c r="C79"/>
      <c r="D79"/>
      <c r="E79"/>
      <c r="F79"/>
      <c r="G79"/>
      <c r="H79"/>
      <c r="I79"/>
      <c r="J79"/>
      <c r="K79"/>
      <c r="L79"/>
      <c r="M79"/>
      <c r="N79"/>
      <c r="O79"/>
      <c r="P79"/>
      <c r="Q79"/>
      <c r="R79"/>
      <c r="S79"/>
      <c r="T79"/>
      <c r="U79"/>
      <c r="V79"/>
    </row>
    <row r="80" spans="1:22" ht="12.75">
      <c r="A80"/>
      <c r="B80"/>
      <c r="C80"/>
      <c r="D80"/>
      <c r="E80"/>
      <c r="F80"/>
      <c r="G80"/>
      <c r="H80"/>
      <c r="I80"/>
      <c r="J80"/>
      <c r="K80"/>
      <c r="L80"/>
      <c r="M80"/>
      <c r="N80"/>
      <c r="O80"/>
      <c r="P80"/>
      <c r="Q80"/>
      <c r="R80"/>
      <c r="S80"/>
      <c r="T80"/>
      <c r="U80"/>
      <c r="V80"/>
    </row>
    <row r="81" spans="1:22" ht="12.75">
      <c r="A81"/>
      <c r="B81"/>
      <c r="C81"/>
      <c r="D81"/>
      <c r="E81"/>
      <c r="F81"/>
      <c r="G81"/>
      <c r="H81"/>
      <c r="I81"/>
      <c r="J81"/>
      <c r="K81"/>
      <c r="L81"/>
      <c r="M81"/>
      <c r="N81"/>
      <c r="O81"/>
      <c r="P81"/>
      <c r="Q81"/>
      <c r="R81"/>
      <c r="S81"/>
      <c r="T81"/>
      <c r="U81"/>
      <c r="V81"/>
    </row>
    <row r="82" spans="1:22" ht="12.75">
      <c r="A82"/>
      <c r="B82"/>
      <c r="C82"/>
      <c r="D82"/>
      <c r="E82"/>
      <c r="F82"/>
      <c r="G82"/>
      <c r="H82"/>
      <c r="I82"/>
      <c r="J82"/>
      <c r="K82"/>
      <c r="L82"/>
      <c r="M82"/>
      <c r="N82"/>
      <c r="O82"/>
      <c r="P82"/>
      <c r="Q82"/>
      <c r="R82"/>
      <c r="S82"/>
      <c r="T82"/>
      <c r="U82"/>
      <c r="V82"/>
    </row>
    <row r="83" spans="1:22" ht="12.75">
      <c r="A83"/>
      <c r="B83"/>
      <c r="C83"/>
      <c r="D83"/>
      <c r="E83"/>
      <c r="F83"/>
      <c r="G83"/>
      <c r="H83"/>
      <c r="I83"/>
      <c r="J83"/>
      <c r="K83"/>
      <c r="L83"/>
      <c r="M83"/>
      <c r="N83"/>
      <c r="O83"/>
      <c r="P83"/>
      <c r="Q83"/>
      <c r="R83"/>
      <c r="S83"/>
      <c r="T83"/>
      <c r="U83"/>
      <c r="V83"/>
    </row>
    <row r="84" spans="1:22" ht="12.75">
      <c r="A84"/>
      <c r="B84"/>
      <c r="C84"/>
      <c r="D84"/>
      <c r="E84"/>
      <c r="F84"/>
      <c r="G84"/>
      <c r="H84"/>
      <c r="I84"/>
      <c r="J84"/>
      <c r="K84"/>
      <c r="L84"/>
      <c r="M84"/>
      <c r="N84"/>
      <c r="O84"/>
      <c r="P84"/>
      <c r="Q84"/>
      <c r="R84"/>
      <c r="S84"/>
      <c r="T84"/>
      <c r="U84"/>
      <c r="V84"/>
    </row>
    <row r="85" spans="1:22" ht="12.75">
      <c r="A85"/>
      <c r="B85"/>
      <c r="C85"/>
      <c r="D85"/>
      <c r="E85"/>
      <c r="F85"/>
      <c r="G85"/>
      <c r="H85"/>
      <c r="I85"/>
      <c r="J85"/>
      <c r="K85"/>
      <c r="L85"/>
      <c r="M85"/>
      <c r="N85"/>
      <c r="O85"/>
      <c r="P85"/>
      <c r="Q85"/>
      <c r="R85"/>
      <c r="S85"/>
      <c r="T85"/>
      <c r="U85"/>
      <c r="V85"/>
    </row>
    <row r="86" spans="1:22" ht="12.75">
      <c r="A86"/>
      <c r="B86"/>
      <c r="C86"/>
      <c r="D86"/>
      <c r="E86"/>
      <c r="F86"/>
      <c r="G86"/>
      <c r="H86"/>
      <c r="I86"/>
      <c r="J86"/>
      <c r="K86"/>
      <c r="L86"/>
      <c r="M86"/>
      <c r="N86"/>
      <c r="O86"/>
      <c r="P86"/>
      <c r="Q86"/>
      <c r="R86"/>
      <c r="S86"/>
      <c r="T86"/>
      <c r="U86"/>
      <c r="V86"/>
    </row>
    <row r="87" spans="1:22" ht="12.75">
      <c r="A87"/>
      <c r="B87"/>
      <c r="C87"/>
      <c r="D87"/>
      <c r="E87"/>
      <c r="F87"/>
      <c r="G87"/>
      <c r="H87"/>
      <c r="I87"/>
      <c r="J87"/>
      <c r="K87"/>
      <c r="L87"/>
      <c r="M87"/>
      <c r="N87"/>
      <c r="O87"/>
      <c r="P87"/>
      <c r="Q87"/>
      <c r="R87"/>
      <c r="S87"/>
      <c r="T87"/>
      <c r="U87"/>
      <c r="V87"/>
    </row>
    <row r="88" spans="1:22" ht="12.75">
      <c r="A88"/>
      <c r="B88"/>
      <c r="C88"/>
      <c r="D88"/>
      <c r="E88"/>
      <c r="F88"/>
      <c r="G88"/>
      <c r="H88"/>
      <c r="I88"/>
      <c r="J88"/>
      <c r="K88"/>
      <c r="L88"/>
      <c r="M88"/>
      <c r="N88"/>
      <c r="O88"/>
      <c r="P88"/>
      <c r="Q88"/>
      <c r="R88"/>
      <c r="S88"/>
      <c r="T88"/>
      <c r="U88"/>
      <c r="V88"/>
    </row>
    <row r="89" spans="1:22" ht="12.75">
      <c r="A89"/>
      <c r="B89"/>
      <c r="C89"/>
      <c r="D89"/>
      <c r="E89"/>
      <c r="F89"/>
      <c r="G89"/>
      <c r="H89"/>
      <c r="I89"/>
      <c r="J89"/>
      <c r="K89"/>
      <c r="L89"/>
      <c r="M89"/>
      <c r="N89"/>
      <c r="O89"/>
      <c r="P89"/>
      <c r="Q89"/>
      <c r="R89"/>
      <c r="S89"/>
      <c r="T89"/>
      <c r="U89"/>
      <c r="V89"/>
    </row>
    <row r="90" spans="1:22" ht="12.75">
      <c r="A90"/>
      <c r="B90"/>
      <c r="C90"/>
      <c r="D90"/>
      <c r="E90"/>
      <c r="F90"/>
      <c r="G90"/>
      <c r="H90"/>
      <c r="I90"/>
      <c r="J90"/>
      <c r="K90"/>
      <c r="L90"/>
      <c r="M90"/>
      <c r="N90"/>
      <c r="O90"/>
      <c r="P90"/>
      <c r="Q90"/>
      <c r="R90"/>
      <c r="S90"/>
      <c r="T90"/>
      <c r="U90"/>
      <c r="V90"/>
    </row>
    <row r="91" spans="1:22" ht="12.75">
      <c r="A91"/>
      <c r="B91"/>
      <c r="C91"/>
      <c r="D91"/>
      <c r="E91"/>
      <c r="F91"/>
      <c r="G91"/>
      <c r="H91"/>
      <c r="I91"/>
      <c r="J91"/>
      <c r="K91"/>
      <c r="L91"/>
      <c r="M91"/>
      <c r="N91"/>
      <c r="O91"/>
      <c r="P91"/>
      <c r="Q91"/>
      <c r="R91"/>
      <c r="S91"/>
      <c r="T91"/>
      <c r="U91"/>
      <c r="V91"/>
    </row>
  </sheetData>
  <sheetProtection/>
  <mergeCells count="1">
    <mergeCell ref="M1:N1"/>
  </mergeCells>
  <hyperlinks>
    <hyperlink ref="M1:N1" location="Sommaire!A1" display="Sommaire"/>
  </hyperlinks>
  <printOptions/>
  <pageMargins left="0.7874015748031497" right="0.7874015748031497" top="0.984251968503937" bottom="0.984251968503937" header="0.5118110236220472" footer="0.5118110236220472"/>
  <pageSetup fitToHeight="1" fitToWidth="1" horizontalDpi="600" verticalDpi="600" orientation="landscape" paperSize="9" scale="91" r:id="rId1"/>
  <headerFooter alignWithMargins="0">
    <oddFooter>&amp;C&amp;F
&amp;A&amp;R&amp;D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J52"/>
  <sheetViews>
    <sheetView showGridLines="0" zoomScalePageLayoutView="0" workbookViewId="0" topLeftCell="A16">
      <selection activeCell="B25" sqref="B25"/>
    </sheetView>
  </sheetViews>
  <sheetFormatPr defaultColWidth="11.421875" defaultRowHeight="12.75"/>
  <cols>
    <col min="1" max="1" width="27.140625" style="117" customWidth="1"/>
    <col min="2" max="10" width="9.00390625" style="258" customWidth="1"/>
    <col min="11" max="17" width="9.00390625" style="371" customWidth="1"/>
    <col min="18" max="20" width="11.421875" style="530" customWidth="1"/>
    <col min="21" max="36" width="11.421875" style="236" customWidth="1"/>
    <col min="37" max="16384" width="11.57421875" style="117" customWidth="1"/>
  </cols>
  <sheetData>
    <row r="1" spans="2:36" s="336" customFormat="1" ht="11.25">
      <c r="B1" s="369"/>
      <c r="C1" s="369"/>
      <c r="D1" s="369"/>
      <c r="E1" s="369"/>
      <c r="F1" s="369"/>
      <c r="G1" s="369"/>
      <c r="H1" s="369"/>
      <c r="I1" s="369"/>
      <c r="J1" s="369"/>
      <c r="K1" s="370"/>
      <c r="L1" s="370"/>
      <c r="M1" s="370"/>
      <c r="N1" s="370"/>
      <c r="O1" s="370"/>
      <c r="P1" s="370"/>
      <c r="Q1" s="345" t="s">
        <v>363</v>
      </c>
      <c r="R1" s="529"/>
      <c r="S1" s="529"/>
      <c r="T1" s="529"/>
      <c r="U1" s="343"/>
      <c r="V1" s="343"/>
      <c r="W1" s="343"/>
      <c r="X1" s="343"/>
      <c r="Y1" s="343"/>
      <c r="Z1" s="343"/>
      <c r="AA1" s="343"/>
      <c r="AB1" s="343"/>
      <c r="AC1" s="343"/>
      <c r="AD1" s="343"/>
      <c r="AE1" s="343"/>
      <c r="AF1" s="343"/>
      <c r="AG1" s="343"/>
      <c r="AH1" s="343"/>
      <c r="AI1" s="343"/>
      <c r="AJ1" s="343"/>
    </row>
    <row r="2" spans="1:30" s="336" customFormat="1" ht="12">
      <c r="A2" s="223" t="s">
        <v>419</v>
      </c>
      <c r="B2" s="369"/>
      <c r="C2" s="369"/>
      <c r="D2" s="369"/>
      <c r="E2" s="369"/>
      <c r="F2" s="369"/>
      <c r="G2" s="369"/>
      <c r="H2" s="369"/>
      <c r="I2" s="369"/>
      <c r="J2" s="369"/>
      <c r="L2" s="370"/>
      <c r="M2" s="370"/>
      <c r="N2" s="370"/>
      <c r="O2" s="370"/>
      <c r="P2" s="251"/>
      <c r="Q2" s="370"/>
      <c r="R2" s="529"/>
      <c r="S2" s="529"/>
      <c r="T2" s="529"/>
      <c r="U2" s="343"/>
      <c r="V2" s="343"/>
      <c r="W2" s="343"/>
      <c r="X2" s="343"/>
      <c r="Y2" s="343"/>
      <c r="Z2" s="343"/>
      <c r="AA2" s="343"/>
      <c r="AB2" s="343"/>
      <c r="AC2" s="343"/>
      <c r="AD2" s="343"/>
    </row>
    <row r="3" spans="31:36" ht="12.75">
      <c r="AE3" s="117"/>
      <c r="AF3" s="117"/>
      <c r="AG3" s="117"/>
      <c r="AH3" s="117"/>
      <c r="AI3" s="117"/>
      <c r="AJ3" s="117"/>
    </row>
    <row r="4" spans="2:20" s="197" customFormat="1" ht="15.75" customHeight="1">
      <c r="B4" s="870" t="s">
        <v>33</v>
      </c>
      <c r="C4" s="871"/>
      <c r="D4" s="871"/>
      <c r="E4" s="871"/>
      <c r="F4" s="871"/>
      <c r="G4" s="871"/>
      <c r="H4" s="871"/>
      <c r="I4" s="872"/>
      <c r="J4" s="873" t="s">
        <v>230</v>
      </c>
      <c r="K4" s="871"/>
      <c r="L4" s="871"/>
      <c r="M4" s="871"/>
      <c r="N4" s="871"/>
      <c r="O4" s="871"/>
      <c r="P4" s="871"/>
      <c r="Q4" s="874"/>
      <c r="R4" s="531"/>
      <c r="S4" s="531"/>
      <c r="T4" s="531"/>
    </row>
    <row r="5" spans="1:23" s="372" customFormat="1" ht="20.25">
      <c r="A5" s="714"/>
      <c r="B5" s="420" t="s">
        <v>389</v>
      </c>
      <c r="C5" s="385" t="s">
        <v>274</v>
      </c>
      <c r="D5" s="385" t="s">
        <v>275</v>
      </c>
      <c r="E5" s="385" t="s">
        <v>390</v>
      </c>
      <c r="F5" s="385" t="s">
        <v>391</v>
      </c>
      <c r="G5" s="385" t="s">
        <v>1</v>
      </c>
      <c r="H5" s="386" t="s">
        <v>392</v>
      </c>
      <c r="I5" s="19" t="s">
        <v>8</v>
      </c>
      <c r="J5" s="385" t="s">
        <v>389</v>
      </c>
      <c r="K5" s="385" t="s">
        <v>274</v>
      </c>
      <c r="L5" s="385" t="s">
        <v>275</v>
      </c>
      <c r="M5" s="385" t="s">
        <v>390</v>
      </c>
      <c r="N5" s="385" t="s">
        <v>391</v>
      </c>
      <c r="O5" s="385" t="s">
        <v>1</v>
      </c>
      <c r="P5" s="386" t="s">
        <v>392</v>
      </c>
      <c r="Q5" s="404" t="s">
        <v>8</v>
      </c>
      <c r="R5" s="532"/>
      <c r="S5" s="533"/>
      <c r="T5" s="533"/>
      <c r="U5" s="520"/>
      <c r="V5" s="520"/>
      <c r="W5" s="520"/>
    </row>
    <row r="6" spans="1:23" s="377" customFormat="1" ht="14.25">
      <c r="A6" s="373" t="s">
        <v>7</v>
      </c>
      <c r="B6" s="430"/>
      <c r="C6" s="253"/>
      <c r="D6" s="253"/>
      <c r="E6" s="253"/>
      <c r="F6" s="253"/>
      <c r="G6" s="253"/>
      <c r="H6" s="400"/>
      <c r="I6" s="375"/>
      <c r="J6" s="374"/>
      <c r="K6" s="374"/>
      <c r="L6" s="374"/>
      <c r="M6" s="374"/>
      <c r="N6" s="374"/>
      <c r="O6" s="374"/>
      <c r="P6" s="374"/>
      <c r="Q6" s="376"/>
      <c r="R6" s="534"/>
      <c r="S6" s="533"/>
      <c r="T6" s="533"/>
      <c r="U6" s="521"/>
      <c r="V6" s="521"/>
      <c r="W6" s="521"/>
    </row>
    <row r="7" spans="1:28" s="131" customFormat="1" ht="14.25">
      <c r="A7" s="401" t="s">
        <v>9</v>
      </c>
      <c r="B7" s="426">
        <v>10</v>
      </c>
      <c r="C7" s="255">
        <v>122</v>
      </c>
      <c r="D7" s="255">
        <v>188</v>
      </c>
      <c r="E7" s="255">
        <v>44</v>
      </c>
      <c r="F7" s="255">
        <v>5</v>
      </c>
      <c r="G7" s="255">
        <v>369</v>
      </c>
      <c r="H7" s="402">
        <v>186</v>
      </c>
      <c r="I7" s="378">
        <v>555</v>
      </c>
      <c r="J7" s="379">
        <f aca="true" t="shared" si="0" ref="J7:J28">B7/$I7*100</f>
        <v>1.8018018018018018</v>
      </c>
      <c r="K7" s="379">
        <f aca="true" t="shared" si="1" ref="K7:K28">C7/$I7*100</f>
        <v>21.98198198198198</v>
      </c>
      <c r="L7" s="379">
        <f aca="true" t="shared" si="2" ref="L7:L28">D7/$I7*100</f>
        <v>33.87387387387387</v>
      </c>
      <c r="M7" s="379">
        <f aca="true" t="shared" si="3" ref="M7:M28">E7/$I7*100</f>
        <v>7.927927927927928</v>
      </c>
      <c r="N7" s="379">
        <f aca="true" t="shared" si="4" ref="N7:N28">F7/$I7*100</f>
        <v>0.9009009009009009</v>
      </c>
      <c r="O7" s="379">
        <f aca="true" t="shared" si="5" ref="O7:O28">G7/$I7*100</f>
        <v>66.48648648648648</v>
      </c>
      <c r="P7" s="379">
        <f aca="true" t="shared" si="6" ref="P7:P28">H7/$I7*100</f>
        <v>33.513513513513516</v>
      </c>
      <c r="Q7" s="403">
        <f aca="true" t="shared" si="7" ref="Q7:Q28">I7/$I7*100</f>
        <v>100</v>
      </c>
      <c r="R7" s="531"/>
      <c r="S7" s="533"/>
      <c r="T7" s="535"/>
      <c r="U7" s="525"/>
      <c r="V7" s="525"/>
      <c r="W7" s="525"/>
      <c r="X7" s="197"/>
      <c r="Y7" s="197"/>
      <c r="Z7" s="197"/>
      <c r="AA7" s="197"/>
      <c r="AB7" s="197"/>
    </row>
    <row r="8" spans="1:28" s="131" customFormat="1" ht="14.25">
      <c r="A8" s="401" t="s">
        <v>10</v>
      </c>
      <c r="B8" s="426">
        <v>35</v>
      </c>
      <c r="C8" s="255">
        <v>333</v>
      </c>
      <c r="D8" s="255">
        <v>308</v>
      </c>
      <c r="E8" s="255">
        <v>81</v>
      </c>
      <c r="F8" s="255">
        <v>16</v>
      </c>
      <c r="G8" s="255">
        <v>773</v>
      </c>
      <c r="H8" s="402">
        <v>289</v>
      </c>
      <c r="I8" s="378">
        <v>1062</v>
      </c>
      <c r="J8" s="379">
        <f t="shared" si="0"/>
        <v>3.295668549905838</v>
      </c>
      <c r="K8" s="379">
        <f t="shared" si="1"/>
        <v>31.35593220338983</v>
      </c>
      <c r="L8" s="379">
        <f t="shared" si="2"/>
        <v>29.001883239171374</v>
      </c>
      <c r="M8" s="379">
        <f t="shared" si="3"/>
        <v>7.627118644067797</v>
      </c>
      <c r="N8" s="379">
        <f t="shared" si="4"/>
        <v>1.5065913370998116</v>
      </c>
      <c r="O8" s="379">
        <f t="shared" si="5"/>
        <v>72.78719397363466</v>
      </c>
      <c r="P8" s="379">
        <f t="shared" si="6"/>
        <v>27.21280602636535</v>
      </c>
      <c r="Q8" s="403">
        <f t="shared" si="7"/>
        <v>100</v>
      </c>
      <c r="R8" s="531"/>
      <c r="S8" s="536"/>
      <c r="T8" s="537"/>
      <c r="U8" s="522"/>
      <c r="V8" s="522"/>
      <c r="W8" s="522"/>
      <c r="X8" s="197"/>
      <c r="Y8" s="197"/>
      <c r="Z8" s="197"/>
      <c r="AA8" s="197"/>
      <c r="AB8" s="197"/>
    </row>
    <row r="9" spans="1:28" s="131" customFormat="1" ht="14.25">
      <c r="A9" s="401" t="s">
        <v>11</v>
      </c>
      <c r="B9" s="426">
        <v>25</v>
      </c>
      <c r="C9" s="255">
        <v>199</v>
      </c>
      <c r="D9" s="255">
        <v>153</v>
      </c>
      <c r="E9" s="255">
        <v>15</v>
      </c>
      <c r="F9" s="255">
        <v>4</v>
      </c>
      <c r="G9" s="255">
        <v>396</v>
      </c>
      <c r="H9" s="402">
        <v>183</v>
      </c>
      <c r="I9" s="378">
        <v>579</v>
      </c>
      <c r="J9" s="379">
        <f t="shared" si="0"/>
        <v>4.317789291882556</v>
      </c>
      <c r="K9" s="379">
        <f t="shared" si="1"/>
        <v>34.369602763385146</v>
      </c>
      <c r="L9" s="379">
        <f t="shared" si="2"/>
        <v>26.42487046632124</v>
      </c>
      <c r="M9" s="379">
        <f t="shared" si="3"/>
        <v>2.5906735751295336</v>
      </c>
      <c r="N9" s="379">
        <f t="shared" si="4"/>
        <v>0.690846286701209</v>
      </c>
      <c r="O9" s="379">
        <f t="shared" si="5"/>
        <v>68.39378238341969</v>
      </c>
      <c r="P9" s="379">
        <f t="shared" si="6"/>
        <v>31.606217616580313</v>
      </c>
      <c r="Q9" s="403">
        <f t="shared" si="7"/>
        <v>100</v>
      </c>
      <c r="R9" s="531"/>
      <c r="S9" s="536"/>
      <c r="T9" s="537"/>
      <c r="U9" s="522"/>
      <c r="V9" s="522"/>
      <c r="W9" s="522"/>
      <c r="X9" s="197"/>
      <c r="Y9" s="197"/>
      <c r="Z9" s="197"/>
      <c r="AA9" s="197"/>
      <c r="AB9" s="197"/>
    </row>
    <row r="10" spans="1:28" s="131" customFormat="1" ht="14.25">
      <c r="A10" s="401" t="s">
        <v>13</v>
      </c>
      <c r="B10" s="426">
        <v>25</v>
      </c>
      <c r="C10" s="255">
        <v>124</v>
      </c>
      <c r="D10" s="255">
        <v>167</v>
      </c>
      <c r="E10" s="255">
        <v>42</v>
      </c>
      <c r="F10" s="255">
        <v>6</v>
      </c>
      <c r="G10" s="255">
        <v>364</v>
      </c>
      <c r="H10" s="402">
        <v>209</v>
      </c>
      <c r="I10" s="378">
        <v>573</v>
      </c>
      <c r="J10" s="379">
        <f t="shared" si="0"/>
        <v>4.363001745200698</v>
      </c>
      <c r="K10" s="379">
        <f t="shared" si="1"/>
        <v>21.640488656195462</v>
      </c>
      <c r="L10" s="379">
        <f t="shared" si="2"/>
        <v>29.144851657940663</v>
      </c>
      <c r="M10" s="379">
        <f t="shared" si="3"/>
        <v>7.329842931937172</v>
      </c>
      <c r="N10" s="379">
        <f t="shared" si="4"/>
        <v>1.0471204188481675</v>
      </c>
      <c r="O10" s="379">
        <f t="shared" si="5"/>
        <v>63.525305410122165</v>
      </c>
      <c r="P10" s="379">
        <f t="shared" si="6"/>
        <v>36.474694589877835</v>
      </c>
      <c r="Q10" s="403">
        <f t="shared" si="7"/>
        <v>100</v>
      </c>
      <c r="R10" s="531"/>
      <c r="S10" s="536"/>
      <c r="T10" s="537"/>
      <c r="U10" s="522"/>
      <c r="V10" s="522"/>
      <c r="W10" s="522"/>
      <c r="X10" s="197"/>
      <c r="Y10" s="197"/>
      <c r="Z10" s="197"/>
      <c r="AA10" s="197"/>
      <c r="AB10" s="197"/>
    </row>
    <row r="11" spans="1:28" s="131" customFormat="1" ht="14.25">
      <c r="A11" s="401" t="s">
        <v>14</v>
      </c>
      <c r="B11" s="426">
        <v>28</v>
      </c>
      <c r="C11" s="255">
        <v>257</v>
      </c>
      <c r="D11" s="255">
        <v>287</v>
      </c>
      <c r="E11" s="255">
        <v>62</v>
      </c>
      <c r="F11" s="255">
        <v>6</v>
      </c>
      <c r="G11" s="255">
        <v>640</v>
      </c>
      <c r="H11" s="402">
        <v>257</v>
      </c>
      <c r="I11" s="378">
        <v>897</v>
      </c>
      <c r="J11" s="379">
        <f t="shared" si="0"/>
        <v>3.121516164994426</v>
      </c>
      <c r="K11" s="379">
        <f t="shared" si="1"/>
        <v>28.651059085841695</v>
      </c>
      <c r="L11" s="379">
        <f t="shared" si="2"/>
        <v>31.995540691192865</v>
      </c>
      <c r="M11" s="379">
        <f t="shared" si="3"/>
        <v>6.911928651059086</v>
      </c>
      <c r="N11" s="379">
        <f t="shared" si="4"/>
        <v>0.6688963210702341</v>
      </c>
      <c r="O11" s="379">
        <f t="shared" si="5"/>
        <v>71.3489409141583</v>
      </c>
      <c r="P11" s="379">
        <f t="shared" si="6"/>
        <v>28.651059085841695</v>
      </c>
      <c r="Q11" s="403">
        <f t="shared" si="7"/>
        <v>100</v>
      </c>
      <c r="R11" s="531"/>
      <c r="S11" s="536"/>
      <c r="T11" s="537"/>
      <c r="U11" s="522"/>
      <c r="V11" s="522"/>
      <c r="W11" s="522"/>
      <c r="X11" s="197"/>
      <c r="Y11" s="197"/>
      <c r="Z11" s="197"/>
      <c r="AA11" s="197"/>
      <c r="AB11" s="197"/>
    </row>
    <row r="12" spans="1:28" s="131" customFormat="1" ht="14.25">
      <c r="A12" s="401" t="s">
        <v>15</v>
      </c>
      <c r="B12" s="426">
        <v>27</v>
      </c>
      <c r="C12" s="255">
        <v>170</v>
      </c>
      <c r="D12" s="255">
        <v>189</v>
      </c>
      <c r="E12" s="255">
        <v>50</v>
      </c>
      <c r="F12" s="255">
        <v>3</v>
      </c>
      <c r="G12" s="255">
        <v>439</v>
      </c>
      <c r="H12" s="402">
        <v>208</v>
      </c>
      <c r="I12" s="378">
        <v>647</v>
      </c>
      <c r="J12" s="379">
        <f t="shared" si="0"/>
        <v>4.1731066460587325</v>
      </c>
      <c r="K12" s="379">
        <f t="shared" si="1"/>
        <v>26.275115919629055</v>
      </c>
      <c r="L12" s="379">
        <f t="shared" si="2"/>
        <v>29.21174652241113</v>
      </c>
      <c r="M12" s="379">
        <f t="shared" si="3"/>
        <v>7.727975270479134</v>
      </c>
      <c r="N12" s="379">
        <f t="shared" si="4"/>
        <v>0.46367851622874806</v>
      </c>
      <c r="O12" s="379">
        <f t="shared" si="5"/>
        <v>67.85162287480681</v>
      </c>
      <c r="P12" s="379">
        <f t="shared" si="6"/>
        <v>32.1483771251932</v>
      </c>
      <c r="Q12" s="403">
        <f t="shared" si="7"/>
        <v>100</v>
      </c>
      <c r="R12" s="531"/>
      <c r="S12" s="536"/>
      <c r="T12" s="537"/>
      <c r="U12" s="522"/>
      <c r="V12" s="522"/>
      <c r="W12" s="522"/>
      <c r="X12" s="197"/>
      <c r="Y12" s="197"/>
      <c r="Z12" s="197"/>
      <c r="AA12" s="197"/>
      <c r="AB12" s="197"/>
    </row>
    <row r="13" spans="1:28" s="131" customFormat="1" ht="14.25">
      <c r="A13" s="401" t="s">
        <v>16</v>
      </c>
      <c r="B13" s="426">
        <v>19</v>
      </c>
      <c r="C13" s="255">
        <v>82</v>
      </c>
      <c r="D13" s="255">
        <v>106</v>
      </c>
      <c r="E13" s="255">
        <v>18</v>
      </c>
      <c r="F13" s="255">
        <v>6</v>
      </c>
      <c r="G13" s="255">
        <v>231</v>
      </c>
      <c r="H13" s="402">
        <v>102</v>
      </c>
      <c r="I13" s="378">
        <v>333</v>
      </c>
      <c r="J13" s="379">
        <f t="shared" si="0"/>
        <v>5.7057057057057055</v>
      </c>
      <c r="K13" s="379">
        <f t="shared" si="1"/>
        <v>24.624624624624623</v>
      </c>
      <c r="L13" s="379">
        <f t="shared" si="2"/>
        <v>31.83183183183183</v>
      </c>
      <c r="M13" s="379">
        <f t="shared" si="3"/>
        <v>5.405405405405405</v>
      </c>
      <c r="N13" s="379">
        <f t="shared" si="4"/>
        <v>1.8018018018018018</v>
      </c>
      <c r="O13" s="379">
        <f t="shared" si="5"/>
        <v>69.36936936936937</v>
      </c>
      <c r="P13" s="379">
        <f t="shared" si="6"/>
        <v>30.630630630630627</v>
      </c>
      <c r="Q13" s="403">
        <f t="shared" si="7"/>
        <v>100</v>
      </c>
      <c r="R13" s="531"/>
      <c r="S13" s="536"/>
      <c r="T13" s="537"/>
      <c r="U13" s="522"/>
      <c r="V13" s="522"/>
      <c r="W13" s="522"/>
      <c r="X13" s="197"/>
      <c r="Y13" s="197"/>
      <c r="Z13" s="197"/>
      <c r="AA13" s="197"/>
      <c r="AB13" s="197"/>
    </row>
    <row r="14" spans="1:28" s="131" customFormat="1" ht="14.25">
      <c r="A14" s="401" t="s">
        <v>364</v>
      </c>
      <c r="B14" s="426">
        <v>1</v>
      </c>
      <c r="C14" s="255">
        <v>69</v>
      </c>
      <c r="D14" s="255">
        <v>146</v>
      </c>
      <c r="E14" s="255">
        <v>39</v>
      </c>
      <c r="F14" s="255">
        <v>9</v>
      </c>
      <c r="G14" s="255">
        <v>264</v>
      </c>
      <c r="H14" s="402">
        <v>119</v>
      </c>
      <c r="I14" s="378">
        <v>383</v>
      </c>
      <c r="J14" s="379">
        <f t="shared" si="0"/>
        <v>0.26109660574412535</v>
      </c>
      <c r="K14" s="379">
        <f t="shared" si="1"/>
        <v>18.01566579634465</v>
      </c>
      <c r="L14" s="379">
        <f t="shared" si="2"/>
        <v>38.1201044386423</v>
      </c>
      <c r="M14" s="379">
        <f t="shared" si="3"/>
        <v>10.182767624020887</v>
      </c>
      <c r="N14" s="379">
        <f t="shared" si="4"/>
        <v>2.3498694516971277</v>
      </c>
      <c r="O14" s="379">
        <f t="shared" si="5"/>
        <v>68.9295039164491</v>
      </c>
      <c r="P14" s="379">
        <f t="shared" si="6"/>
        <v>31.070496083550914</v>
      </c>
      <c r="Q14" s="403">
        <f t="shared" si="7"/>
        <v>100</v>
      </c>
      <c r="R14" s="531"/>
      <c r="S14" s="536"/>
      <c r="T14" s="537"/>
      <c r="U14" s="522"/>
      <c r="V14" s="522"/>
      <c r="W14" s="522"/>
      <c r="X14" s="197"/>
      <c r="Y14" s="197"/>
      <c r="Z14" s="197"/>
      <c r="AA14" s="197"/>
      <c r="AB14" s="197"/>
    </row>
    <row r="15" spans="1:28" s="131" customFormat="1" ht="14.25">
      <c r="A15" s="401" t="s">
        <v>18</v>
      </c>
      <c r="B15" s="426">
        <v>9</v>
      </c>
      <c r="C15" s="255">
        <v>61</v>
      </c>
      <c r="D15" s="255">
        <v>90</v>
      </c>
      <c r="E15" s="255">
        <v>7</v>
      </c>
      <c r="F15" s="255"/>
      <c r="G15" s="255">
        <v>167</v>
      </c>
      <c r="H15" s="402">
        <v>121</v>
      </c>
      <c r="I15" s="378">
        <v>288</v>
      </c>
      <c r="J15" s="379">
        <f t="shared" si="0"/>
        <v>3.125</v>
      </c>
      <c r="K15" s="379">
        <f t="shared" si="1"/>
        <v>21.180555555555554</v>
      </c>
      <c r="L15" s="379">
        <f t="shared" si="2"/>
        <v>31.25</v>
      </c>
      <c r="M15" s="379">
        <f t="shared" si="3"/>
        <v>2.430555555555556</v>
      </c>
      <c r="N15" s="379">
        <f t="shared" si="4"/>
        <v>0</v>
      </c>
      <c r="O15" s="379">
        <f t="shared" si="5"/>
        <v>57.986111111111114</v>
      </c>
      <c r="P15" s="379">
        <f t="shared" si="6"/>
        <v>42.01388888888889</v>
      </c>
      <c r="Q15" s="403">
        <f t="shared" si="7"/>
        <v>100</v>
      </c>
      <c r="R15" s="531"/>
      <c r="S15" s="536"/>
      <c r="T15" s="537"/>
      <c r="U15" s="522"/>
      <c r="V15" s="522"/>
      <c r="W15" s="522"/>
      <c r="X15" s="197"/>
      <c r="Y15" s="197"/>
      <c r="Z15" s="197"/>
      <c r="AA15" s="197"/>
      <c r="AB15" s="197"/>
    </row>
    <row r="16" spans="1:28" s="131" customFormat="1" ht="14.25">
      <c r="A16" s="401" t="s">
        <v>399</v>
      </c>
      <c r="B16" s="426">
        <v>93</v>
      </c>
      <c r="C16" s="255">
        <v>353</v>
      </c>
      <c r="D16" s="255">
        <v>873</v>
      </c>
      <c r="E16" s="255">
        <v>373</v>
      </c>
      <c r="F16" s="255">
        <v>52</v>
      </c>
      <c r="G16" s="255">
        <v>1744</v>
      </c>
      <c r="H16" s="402">
        <v>631</v>
      </c>
      <c r="I16" s="378">
        <v>2375</v>
      </c>
      <c r="J16" s="379">
        <f t="shared" si="0"/>
        <v>3.9157894736842107</v>
      </c>
      <c r="K16" s="379">
        <f t="shared" si="1"/>
        <v>14.863157894736842</v>
      </c>
      <c r="L16" s="379">
        <f t="shared" si="2"/>
        <v>36.757894736842104</v>
      </c>
      <c r="M16" s="379">
        <f t="shared" si="3"/>
        <v>15.705263157894736</v>
      </c>
      <c r="N16" s="379">
        <f t="shared" si="4"/>
        <v>2.189473684210526</v>
      </c>
      <c r="O16" s="379">
        <f t="shared" si="5"/>
        <v>73.43157894736842</v>
      </c>
      <c r="P16" s="379">
        <f t="shared" si="6"/>
        <v>26.56842105263158</v>
      </c>
      <c r="Q16" s="403">
        <f t="shared" si="7"/>
        <v>100</v>
      </c>
      <c r="R16" s="531"/>
      <c r="S16" s="536"/>
      <c r="T16" s="537"/>
      <c r="U16" s="522"/>
      <c r="V16" s="522"/>
      <c r="W16" s="522"/>
      <c r="X16" s="197"/>
      <c r="Y16" s="197"/>
      <c r="Z16" s="197"/>
      <c r="AA16" s="197"/>
      <c r="AB16" s="197"/>
    </row>
    <row r="17" spans="1:28" s="131" customFormat="1" ht="14.25">
      <c r="A17" s="401" t="s">
        <v>20</v>
      </c>
      <c r="B17" s="426">
        <v>32</v>
      </c>
      <c r="C17" s="255">
        <v>292</v>
      </c>
      <c r="D17" s="255">
        <v>262</v>
      </c>
      <c r="E17" s="255">
        <v>58</v>
      </c>
      <c r="F17" s="255">
        <v>4</v>
      </c>
      <c r="G17" s="255">
        <v>648</v>
      </c>
      <c r="H17" s="402">
        <v>267</v>
      </c>
      <c r="I17" s="378">
        <v>915</v>
      </c>
      <c r="J17" s="379">
        <f t="shared" si="0"/>
        <v>3.4972677595628414</v>
      </c>
      <c r="K17" s="379">
        <f t="shared" si="1"/>
        <v>31.91256830601093</v>
      </c>
      <c r="L17" s="379">
        <f t="shared" si="2"/>
        <v>28.633879781420763</v>
      </c>
      <c r="M17" s="379">
        <f t="shared" si="3"/>
        <v>6.33879781420765</v>
      </c>
      <c r="N17" s="379">
        <f t="shared" si="4"/>
        <v>0.4371584699453552</v>
      </c>
      <c r="O17" s="379">
        <f t="shared" si="5"/>
        <v>70.81967213114754</v>
      </c>
      <c r="P17" s="379">
        <f t="shared" si="6"/>
        <v>29.18032786885246</v>
      </c>
      <c r="Q17" s="403">
        <f t="shared" si="7"/>
        <v>100</v>
      </c>
      <c r="R17" s="531"/>
      <c r="S17" s="536"/>
      <c r="T17" s="537"/>
      <c r="U17" s="522"/>
      <c r="V17" s="522"/>
      <c r="W17" s="522"/>
      <c r="X17" s="197"/>
      <c r="Y17" s="197"/>
      <c r="Z17" s="197"/>
      <c r="AA17" s="197"/>
      <c r="AB17" s="197"/>
    </row>
    <row r="18" spans="1:28" s="131" customFormat="1" ht="14.25">
      <c r="A18" s="401" t="s">
        <v>366</v>
      </c>
      <c r="B18" s="426">
        <v>7</v>
      </c>
      <c r="C18" s="255">
        <v>65</v>
      </c>
      <c r="D18" s="255">
        <v>54</v>
      </c>
      <c r="E18" s="255">
        <v>8</v>
      </c>
      <c r="F18" s="255"/>
      <c r="G18" s="255">
        <v>134</v>
      </c>
      <c r="H18" s="402">
        <v>104</v>
      </c>
      <c r="I18" s="378">
        <v>238</v>
      </c>
      <c r="J18" s="379">
        <f t="shared" si="0"/>
        <v>2.941176470588235</v>
      </c>
      <c r="K18" s="379">
        <f t="shared" si="1"/>
        <v>27.310924369747898</v>
      </c>
      <c r="L18" s="379">
        <f t="shared" si="2"/>
        <v>22.689075630252102</v>
      </c>
      <c r="M18" s="379">
        <f t="shared" si="3"/>
        <v>3.361344537815126</v>
      </c>
      <c r="N18" s="379">
        <f t="shared" si="4"/>
        <v>0</v>
      </c>
      <c r="O18" s="379">
        <f t="shared" si="5"/>
        <v>56.30252100840336</v>
      </c>
      <c r="P18" s="379">
        <f t="shared" si="6"/>
        <v>43.69747899159664</v>
      </c>
      <c r="Q18" s="403">
        <f t="shared" si="7"/>
        <v>100</v>
      </c>
      <c r="R18" s="531"/>
      <c r="S18" s="536"/>
      <c r="T18" s="537"/>
      <c r="U18" s="522"/>
      <c r="V18" s="522"/>
      <c r="W18" s="522"/>
      <c r="X18" s="197"/>
      <c r="Y18" s="197"/>
      <c r="Z18" s="197"/>
      <c r="AA18" s="197"/>
      <c r="AB18" s="197"/>
    </row>
    <row r="19" spans="1:28" s="131" customFormat="1" ht="14.25">
      <c r="A19" s="401" t="s">
        <v>22</v>
      </c>
      <c r="B19" s="426">
        <v>21</v>
      </c>
      <c r="C19" s="255">
        <v>128</v>
      </c>
      <c r="D19" s="255">
        <v>122</v>
      </c>
      <c r="E19" s="255">
        <v>25</v>
      </c>
      <c r="F19" s="255">
        <v>1</v>
      </c>
      <c r="G19" s="255">
        <v>297</v>
      </c>
      <c r="H19" s="402">
        <v>122</v>
      </c>
      <c r="I19" s="378">
        <v>419</v>
      </c>
      <c r="J19" s="379">
        <f t="shared" si="0"/>
        <v>5.011933174224343</v>
      </c>
      <c r="K19" s="379">
        <f t="shared" si="1"/>
        <v>30.54892601431981</v>
      </c>
      <c r="L19" s="379">
        <f t="shared" si="2"/>
        <v>29.116945107398568</v>
      </c>
      <c r="M19" s="379">
        <f t="shared" si="3"/>
        <v>5.966587112171838</v>
      </c>
      <c r="N19" s="379">
        <f t="shared" si="4"/>
        <v>0.23866348448687352</v>
      </c>
      <c r="O19" s="379">
        <f t="shared" si="5"/>
        <v>70.88305489260142</v>
      </c>
      <c r="P19" s="379">
        <f t="shared" si="6"/>
        <v>29.116945107398568</v>
      </c>
      <c r="Q19" s="403">
        <f t="shared" si="7"/>
        <v>100</v>
      </c>
      <c r="R19" s="531"/>
      <c r="S19" s="536"/>
      <c r="T19" s="537"/>
      <c r="U19" s="522"/>
      <c r="V19" s="522"/>
      <c r="W19" s="522"/>
      <c r="X19" s="197"/>
      <c r="Y19" s="197"/>
      <c r="Z19" s="197"/>
      <c r="AA19" s="197"/>
      <c r="AB19" s="197"/>
    </row>
    <row r="20" spans="1:28" s="131" customFormat="1" ht="14.25">
      <c r="A20" s="401" t="s">
        <v>228</v>
      </c>
      <c r="B20" s="426">
        <v>45</v>
      </c>
      <c r="C20" s="255">
        <v>358</v>
      </c>
      <c r="D20" s="255">
        <v>322</v>
      </c>
      <c r="E20" s="255">
        <v>55</v>
      </c>
      <c r="F20" s="255">
        <v>5</v>
      </c>
      <c r="G20" s="255">
        <v>785</v>
      </c>
      <c r="H20" s="402">
        <v>337</v>
      </c>
      <c r="I20" s="378">
        <v>1122</v>
      </c>
      <c r="J20" s="379">
        <f t="shared" si="0"/>
        <v>4.010695187165775</v>
      </c>
      <c r="K20" s="379">
        <f t="shared" si="1"/>
        <v>31.907308377896616</v>
      </c>
      <c r="L20" s="379">
        <f t="shared" si="2"/>
        <v>28.698752228163993</v>
      </c>
      <c r="M20" s="379">
        <f t="shared" si="3"/>
        <v>4.901960784313726</v>
      </c>
      <c r="N20" s="379">
        <f t="shared" si="4"/>
        <v>0.4456327985739751</v>
      </c>
      <c r="O20" s="379">
        <f t="shared" si="5"/>
        <v>69.96434937611407</v>
      </c>
      <c r="P20" s="379">
        <f t="shared" si="6"/>
        <v>30.035650623885918</v>
      </c>
      <c r="Q20" s="403">
        <f t="shared" si="7"/>
        <v>100</v>
      </c>
      <c r="R20" s="531"/>
      <c r="S20" s="536"/>
      <c r="T20" s="537"/>
      <c r="U20" s="522"/>
      <c r="V20" s="522"/>
      <c r="W20" s="522"/>
      <c r="X20" s="197"/>
      <c r="Y20" s="197"/>
      <c r="Z20" s="197"/>
      <c r="AA20" s="197"/>
      <c r="AB20" s="197"/>
    </row>
    <row r="21" spans="1:28" s="131" customFormat="1" ht="14.25">
      <c r="A21" s="401" t="s">
        <v>367</v>
      </c>
      <c r="B21" s="426">
        <v>36</v>
      </c>
      <c r="C21" s="255">
        <v>108</v>
      </c>
      <c r="D21" s="255">
        <v>140</v>
      </c>
      <c r="E21" s="255">
        <v>37</v>
      </c>
      <c r="F21" s="255">
        <v>2</v>
      </c>
      <c r="G21" s="255">
        <v>323</v>
      </c>
      <c r="H21" s="402">
        <v>134</v>
      </c>
      <c r="I21" s="378">
        <v>457</v>
      </c>
      <c r="J21" s="379">
        <f t="shared" si="0"/>
        <v>7.87746170678337</v>
      </c>
      <c r="K21" s="379">
        <f t="shared" si="1"/>
        <v>23.63238512035011</v>
      </c>
      <c r="L21" s="379">
        <f t="shared" si="2"/>
        <v>30.63457330415755</v>
      </c>
      <c r="M21" s="379">
        <f t="shared" si="3"/>
        <v>8.096280087527353</v>
      </c>
      <c r="N21" s="379">
        <f t="shared" si="4"/>
        <v>0.437636761487965</v>
      </c>
      <c r="O21" s="379">
        <f t="shared" si="5"/>
        <v>70.67833698030634</v>
      </c>
      <c r="P21" s="379">
        <f t="shared" si="6"/>
        <v>29.321663019693656</v>
      </c>
      <c r="Q21" s="403">
        <f t="shared" si="7"/>
        <v>100</v>
      </c>
      <c r="R21" s="531"/>
      <c r="S21" s="536"/>
      <c r="T21" s="537"/>
      <c r="U21" s="522"/>
      <c r="V21" s="522"/>
      <c r="W21" s="522"/>
      <c r="X21" s="197"/>
      <c r="Y21" s="197"/>
      <c r="Z21" s="197"/>
      <c r="AA21" s="197"/>
      <c r="AB21" s="197"/>
    </row>
    <row r="22" spans="1:28" s="131" customFormat="1" ht="14.25">
      <c r="A22" s="401" t="s">
        <v>368</v>
      </c>
      <c r="B22" s="426">
        <v>20</v>
      </c>
      <c r="C22" s="255">
        <v>136</v>
      </c>
      <c r="D22" s="255">
        <v>147</v>
      </c>
      <c r="E22" s="255">
        <v>31</v>
      </c>
      <c r="F22" s="255">
        <v>5</v>
      </c>
      <c r="G22" s="255">
        <v>339</v>
      </c>
      <c r="H22" s="402">
        <v>146</v>
      </c>
      <c r="I22" s="378">
        <v>485</v>
      </c>
      <c r="J22" s="379">
        <f t="shared" si="0"/>
        <v>4.123711340206185</v>
      </c>
      <c r="K22" s="379">
        <f t="shared" si="1"/>
        <v>28.04123711340206</v>
      </c>
      <c r="L22" s="379">
        <f t="shared" si="2"/>
        <v>30.309278350515463</v>
      </c>
      <c r="M22" s="379">
        <f t="shared" si="3"/>
        <v>6.391752577319587</v>
      </c>
      <c r="N22" s="379">
        <f t="shared" si="4"/>
        <v>1.0309278350515463</v>
      </c>
      <c r="O22" s="379">
        <f t="shared" si="5"/>
        <v>69.89690721649484</v>
      </c>
      <c r="P22" s="379">
        <f t="shared" si="6"/>
        <v>30.103092783505154</v>
      </c>
      <c r="Q22" s="403">
        <f t="shared" si="7"/>
        <v>100</v>
      </c>
      <c r="R22" s="531"/>
      <c r="S22" s="536"/>
      <c r="T22" s="537"/>
      <c r="U22" s="522"/>
      <c r="V22" s="522"/>
      <c r="W22" s="522"/>
      <c r="X22" s="197"/>
      <c r="Y22" s="197"/>
      <c r="Z22" s="197"/>
      <c r="AA22" s="197"/>
      <c r="AB22" s="197"/>
    </row>
    <row r="23" spans="1:28" s="131" customFormat="1" ht="14.25">
      <c r="A23" s="401" t="s">
        <v>19</v>
      </c>
      <c r="B23" s="426">
        <v>12</v>
      </c>
      <c r="C23" s="255">
        <v>78</v>
      </c>
      <c r="D23" s="255">
        <v>89</v>
      </c>
      <c r="E23" s="255">
        <v>17</v>
      </c>
      <c r="F23" s="255">
        <v>1</v>
      </c>
      <c r="G23" s="255">
        <v>197</v>
      </c>
      <c r="H23" s="402">
        <v>83</v>
      </c>
      <c r="I23" s="378">
        <v>280</v>
      </c>
      <c r="J23" s="379">
        <f t="shared" si="0"/>
        <v>4.285714285714286</v>
      </c>
      <c r="K23" s="379">
        <f t="shared" si="1"/>
        <v>27.857142857142858</v>
      </c>
      <c r="L23" s="379">
        <f t="shared" si="2"/>
        <v>31.785714285714285</v>
      </c>
      <c r="M23" s="379">
        <f t="shared" si="3"/>
        <v>6.071428571428571</v>
      </c>
      <c r="N23" s="379">
        <f t="shared" si="4"/>
        <v>0.35714285714285715</v>
      </c>
      <c r="O23" s="379">
        <f t="shared" si="5"/>
        <v>70.35714285714286</v>
      </c>
      <c r="P23" s="379">
        <f t="shared" si="6"/>
        <v>29.642857142857142</v>
      </c>
      <c r="Q23" s="403">
        <f t="shared" si="7"/>
        <v>100</v>
      </c>
      <c r="R23" s="531"/>
      <c r="S23" s="536"/>
      <c r="T23" s="537"/>
      <c r="U23" s="522"/>
      <c r="V23" s="522"/>
      <c r="W23" s="522"/>
      <c r="X23" s="197"/>
      <c r="Y23" s="197"/>
      <c r="Z23" s="197"/>
      <c r="AA23" s="197"/>
      <c r="AB23" s="197"/>
    </row>
    <row r="24" spans="1:28" s="131" customFormat="1" ht="14.25">
      <c r="A24" s="401" t="s">
        <v>264</v>
      </c>
      <c r="B24" s="426">
        <v>38</v>
      </c>
      <c r="C24" s="255">
        <v>207</v>
      </c>
      <c r="D24" s="255">
        <v>209</v>
      </c>
      <c r="E24" s="255">
        <v>41</v>
      </c>
      <c r="F24" s="255">
        <v>5</v>
      </c>
      <c r="G24" s="255">
        <v>500</v>
      </c>
      <c r="H24" s="402">
        <v>193</v>
      </c>
      <c r="I24" s="378">
        <v>693</v>
      </c>
      <c r="J24" s="379">
        <f t="shared" si="0"/>
        <v>5.483405483405483</v>
      </c>
      <c r="K24" s="379">
        <f t="shared" si="1"/>
        <v>29.87012987012987</v>
      </c>
      <c r="L24" s="379">
        <f t="shared" si="2"/>
        <v>30.158730158730158</v>
      </c>
      <c r="M24" s="379">
        <f t="shared" si="3"/>
        <v>5.916305916305916</v>
      </c>
      <c r="N24" s="379">
        <f t="shared" si="4"/>
        <v>0.7215007215007215</v>
      </c>
      <c r="O24" s="379">
        <f t="shared" si="5"/>
        <v>72.15007215007215</v>
      </c>
      <c r="P24" s="379">
        <f t="shared" si="6"/>
        <v>27.84992784992785</v>
      </c>
      <c r="Q24" s="403">
        <f t="shared" si="7"/>
        <v>100</v>
      </c>
      <c r="R24" s="531"/>
      <c r="S24" s="536"/>
      <c r="T24" s="537"/>
      <c r="U24" s="522"/>
      <c r="V24" s="522"/>
      <c r="W24" s="522"/>
      <c r="X24" s="197"/>
      <c r="Y24" s="197"/>
      <c r="Z24" s="197"/>
      <c r="AA24" s="197"/>
      <c r="AB24" s="197"/>
    </row>
    <row r="25" spans="1:28" s="131" customFormat="1" ht="14.25">
      <c r="A25" s="401" t="s">
        <v>369</v>
      </c>
      <c r="B25" s="426">
        <v>12</v>
      </c>
      <c r="C25" s="255">
        <v>60</v>
      </c>
      <c r="D25" s="255">
        <v>79</v>
      </c>
      <c r="E25" s="255">
        <v>12</v>
      </c>
      <c r="F25" s="255">
        <v>3</v>
      </c>
      <c r="G25" s="255">
        <v>166</v>
      </c>
      <c r="H25" s="402">
        <v>103</v>
      </c>
      <c r="I25" s="378">
        <v>269</v>
      </c>
      <c r="J25" s="379">
        <f t="shared" si="0"/>
        <v>4.4609665427509295</v>
      </c>
      <c r="K25" s="379">
        <f t="shared" si="1"/>
        <v>22.304832713754646</v>
      </c>
      <c r="L25" s="379">
        <f t="shared" si="2"/>
        <v>29.36802973977695</v>
      </c>
      <c r="M25" s="379">
        <f t="shared" si="3"/>
        <v>4.4609665427509295</v>
      </c>
      <c r="N25" s="379">
        <f t="shared" si="4"/>
        <v>1.1152416356877324</v>
      </c>
      <c r="O25" s="379">
        <f t="shared" si="5"/>
        <v>61.71003717472119</v>
      </c>
      <c r="P25" s="379">
        <f t="shared" si="6"/>
        <v>38.28996282527881</v>
      </c>
      <c r="Q25" s="403">
        <f t="shared" si="7"/>
        <v>100</v>
      </c>
      <c r="R25" s="531"/>
      <c r="S25" s="536"/>
      <c r="T25" s="537"/>
      <c r="U25" s="522"/>
      <c r="V25" s="522"/>
      <c r="W25" s="522"/>
      <c r="X25" s="197"/>
      <c r="Y25" s="197"/>
      <c r="Z25" s="197"/>
      <c r="AA25" s="197"/>
      <c r="AB25" s="197"/>
    </row>
    <row r="26" spans="1:28" s="131" customFormat="1" ht="14.25">
      <c r="A26" s="401" t="s">
        <v>25</v>
      </c>
      <c r="B26" s="426">
        <v>26</v>
      </c>
      <c r="C26" s="255">
        <v>181</v>
      </c>
      <c r="D26" s="255">
        <v>142</v>
      </c>
      <c r="E26" s="255">
        <v>28</v>
      </c>
      <c r="F26" s="255">
        <v>4</v>
      </c>
      <c r="G26" s="255">
        <v>381</v>
      </c>
      <c r="H26" s="402">
        <v>109</v>
      </c>
      <c r="I26" s="378">
        <v>490</v>
      </c>
      <c r="J26" s="379">
        <f t="shared" si="0"/>
        <v>5.3061224489795915</v>
      </c>
      <c r="K26" s="379">
        <f t="shared" si="1"/>
        <v>36.93877551020408</v>
      </c>
      <c r="L26" s="379">
        <f t="shared" si="2"/>
        <v>28.97959183673469</v>
      </c>
      <c r="M26" s="379">
        <f t="shared" si="3"/>
        <v>5.714285714285714</v>
      </c>
      <c r="N26" s="379">
        <f t="shared" si="4"/>
        <v>0.8163265306122449</v>
      </c>
      <c r="O26" s="379">
        <f t="shared" si="5"/>
        <v>77.75510204081633</v>
      </c>
      <c r="P26" s="379">
        <f t="shared" si="6"/>
        <v>22.244897959183675</v>
      </c>
      <c r="Q26" s="403">
        <f t="shared" si="7"/>
        <v>100</v>
      </c>
      <c r="R26" s="531"/>
      <c r="S26" s="536"/>
      <c r="T26" s="537"/>
      <c r="U26" s="522"/>
      <c r="V26" s="522"/>
      <c r="W26" s="522"/>
      <c r="X26" s="197"/>
      <c r="Y26" s="197"/>
      <c r="Z26" s="197"/>
      <c r="AA26" s="197"/>
      <c r="AB26" s="197"/>
    </row>
    <row r="27" spans="1:28" s="131" customFormat="1" ht="14.25">
      <c r="A27" s="401" t="s">
        <v>396</v>
      </c>
      <c r="B27" s="426">
        <v>62</v>
      </c>
      <c r="C27" s="255">
        <v>577</v>
      </c>
      <c r="D27" s="255">
        <v>604</v>
      </c>
      <c r="E27" s="255">
        <v>206</v>
      </c>
      <c r="F27" s="255">
        <v>77</v>
      </c>
      <c r="G27" s="255">
        <v>1526</v>
      </c>
      <c r="H27" s="402">
        <v>505</v>
      </c>
      <c r="I27" s="378">
        <v>2031</v>
      </c>
      <c r="J27" s="379">
        <f t="shared" si="0"/>
        <v>3.052683407188577</v>
      </c>
      <c r="K27" s="379">
        <f t="shared" si="1"/>
        <v>28.40965041851305</v>
      </c>
      <c r="L27" s="379">
        <f t="shared" si="2"/>
        <v>29.739044805514524</v>
      </c>
      <c r="M27" s="379">
        <f t="shared" si="3"/>
        <v>10.142786804529788</v>
      </c>
      <c r="N27" s="379">
        <f t="shared" si="4"/>
        <v>3.79123584441162</v>
      </c>
      <c r="O27" s="379">
        <f t="shared" si="5"/>
        <v>75.13540128015755</v>
      </c>
      <c r="P27" s="379">
        <f t="shared" si="6"/>
        <v>24.864598719842444</v>
      </c>
      <c r="Q27" s="403">
        <f t="shared" si="7"/>
        <v>100</v>
      </c>
      <c r="R27" s="531"/>
      <c r="S27" s="536"/>
      <c r="T27" s="537"/>
      <c r="U27" s="522"/>
      <c r="V27" s="522"/>
      <c r="W27" s="522"/>
      <c r="X27" s="197"/>
      <c r="Y27" s="197"/>
      <c r="Z27" s="197"/>
      <c r="AA27" s="197"/>
      <c r="AB27" s="197"/>
    </row>
    <row r="28" spans="1:28" s="131" customFormat="1" ht="15" thickBot="1">
      <c r="A28" s="401" t="s">
        <v>26</v>
      </c>
      <c r="B28" s="426">
        <v>66</v>
      </c>
      <c r="C28" s="255">
        <v>584</v>
      </c>
      <c r="D28" s="255">
        <v>661</v>
      </c>
      <c r="E28" s="255">
        <v>185</v>
      </c>
      <c r="F28" s="255">
        <v>45</v>
      </c>
      <c r="G28" s="255">
        <v>1541</v>
      </c>
      <c r="H28" s="402">
        <v>508</v>
      </c>
      <c r="I28" s="378">
        <v>2049</v>
      </c>
      <c r="J28" s="379">
        <f t="shared" si="0"/>
        <v>3.22108345534407</v>
      </c>
      <c r="K28" s="379">
        <f t="shared" si="1"/>
        <v>28.501708150317228</v>
      </c>
      <c r="L28" s="379">
        <f t="shared" si="2"/>
        <v>32.25963884821864</v>
      </c>
      <c r="M28" s="379">
        <f t="shared" si="3"/>
        <v>9.028794533918985</v>
      </c>
      <c r="N28" s="379">
        <f t="shared" si="4"/>
        <v>2.1961932650073206</v>
      </c>
      <c r="O28" s="379">
        <f t="shared" si="5"/>
        <v>75.20741825280625</v>
      </c>
      <c r="P28" s="379">
        <f t="shared" si="6"/>
        <v>24.792581747193754</v>
      </c>
      <c r="Q28" s="403">
        <f t="shared" si="7"/>
        <v>100</v>
      </c>
      <c r="R28" s="531"/>
      <c r="S28" s="536"/>
      <c r="T28" s="537"/>
      <c r="U28" s="522"/>
      <c r="V28" s="522"/>
      <c r="W28" s="522"/>
      <c r="X28" s="197"/>
      <c r="Y28" s="197"/>
      <c r="Z28" s="197"/>
      <c r="AA28" s="197"/>
      <c r="AB28" s="197"/>
    </row>
    <row r="29" spans="1:28" s="381" customFormat="1" ht="15" thickTop="1">
      <c r="A29" s="445" t="s">
        <v>384</v>
      </c>
      <c r="B29" s="446"/>
      <c r="C29" s="447"/>
      <c r="D29" s="447"/>
      <c r="E29" s="447"/>
      <c r="F29" s="447"/>
      <c r="G29" s="447"/>
      <c r="H29" s="447"/>
      <c r="I29" s="467"/>
      <c r="J29" s="468"/>
      <c r="K29" s="468"/>
      <c r="L29" s="468"/>
      <c r="M29" s="468"/>
      <c r="N29" s="468"/>
      <c r="O29" s="468"/>
      <c r="P29" s="468"/>
      <c r="Q29" s="469"/>
      <c r="R29" s="538"/>
      <c r="S29" s="536"/>
      <c r="T29" s="537"/>
      <c r="U29" s="522"/>
      <c r="V29" s="522"/>
      <c r="W29" s="522"/>
      <c r="X29" s="380"/>
      <c r="Y29" s="380"/>
      <c r="Z29" s="380"/>
      <c r="AA29" s="380"/>
      <c r="AB29" s="380"/>
    </row>
    <row r="30" spans="1:28" s="381" customFormat="1" ht="14.25">
      <c r="A30" s="1" t="s">
        <v>31</v>
      </c>
      <c r="B30" s="426">
        <v>373</v>
      </c>
      <c r="C30" s="255">
        <v>514</v>
      </c>
      <c r="D30" s="255">
        <v>1248</v>
      </c>
      <c r="E30" s="255">
        <v>531</v>
      </c>
      <c r="F30" s="255">
        <v>50</v>
      </c>
      <c r="G30" s="255">
        <v>2716</v>
      </c>
      <c r="H30" s="255">
        <v>591</v>
      </c>
      <c r="I30" s="378">
        <v>3307</v>
      </c>
      <c r="J30" s="379">
        <f aca="true" t="shared" si="8" ref="J30:Q31">B30/$I30*100</f>
        <v>11.279104928938615</v>
      </c>
      <c r="K30" s="379">
        <f t="shared" si="8"/>
        <v>15.542788025400665</v>
      </c>
      <c r="L30" s="379">
        <f t="shared" si="8"/>
        <v>37.73813123677049</v>
      </c>
      <c r="M30" s="379">
        <f t="shared" si="8"/>
        <v>16.05684910795283</v>
      </c>
      <c r="N30" s="379">
        <f t="shared" si="8"/>
        <v>1.5119443604475356</v>
      </c>
      <c r="O30" s="379">
        <f t="shared" si="8"/>
        <v>82.12881765951013</v>
      </c>
      <c r="P30" s="379">
        <f t="shared" si="8"/>
        <v>17.87118234048987</v>
      </c>
      <c r="Q30" s="403">
        <f t="shared" si="8"/>
        <v>100</v>
      </c>
      <c r="R30" s="538"/>
      <c r="S30" s="536"/>
      <c r="T30" s="537"/>
      <c r="U30" s="522"/>
      <c r="V30" s="522"/>
      <c r="W30" s="522"/>
      <c r="X30" s="380"/>
      <c r="Y30" s="380"/>
      <c r="Z30" s="380"/>
      <c r="AA30" s="380"/>
      <c r="AB30" s="380"/>
    </row>
    <row r="31" spans="1:28" s="381" customFormat="1" ht="10.5" thickBot="1">
      <c r="A31" s="448" t="s">
        <v>32</v>
      </c>
      <c r="B31" s="434">
        <v>276</v>
      </c>
      <c r="C31" s="431">
        <v>4030</v>
      </c>
      <c r="D31" s="431">
        <v>4090</v>
      </c>
      <c r="E31" s="431">
        <v>903</v>
      </c>
      <c r="F31" s="431">
        <v>209</v>
      </c>
      <c r="G31" s="431">
        <v>9508</v>
      </c>
      <c r="H31" s="431">
        <v>4325</v>
      </c>
      <c r="I31" s="432">
        <v>13833</v>
      </c>
      <c r="J31" s="470">
        <f t="shared" si="8"/>
        <v>1.9952288006939927</v>
      </c>
      <c r="K31" s="470">
        <f t="shared" si="8"/>
        <v>29.133232126075328</v>
      </c>
      <c r="L31" s="470">
        <f t="shared" si="8"/>
        <v>29.56697751753054</v>
      </c>
      <c r="M31" s="470">
        <f t="shared" si="8"/>
        <v>6.527868141400997</v>
      </c>
      <c r="N31" s="470">
        <f>F31/$I31*100</f>
        <v>1.5108797802356684</v>
      </c>
      <c r="O31" s="470">
        <f t="shared" si="8"/>
        <v>68.73418636593654</v>
      </c>
      <c r="P31" s="470">
        <f t="shared" si="8"/>
        <v>31.265813634063473</v>
      </c>
      <c r="Q31" s="471">
        <f t="shared" si="8"/>
        <v>100</v>
      </c>
      <c r="R31" s="538"/>
      <c r="S31" s="538"/>
      <c r="T31" s="538"/>
      <c r="U31" s="380"/>
      <c r="V31" s="380"/>
      <c r="W31" s="380"/>
      <c r="X31" s="380"/>
      <c r="Y31" s="380"/>
      <c r="Z31" s="380"/>
      <c r="AA31" s="380"/>
      <c r="AB31" s="380"/>
    </row>
    <row r="32" spans="1:28" s="381" customFormat="1" ht="10.5" thickTop="1">
      <c r="A32" s="444" t="s">
        <v>383</v>
      </c>
      <c r="B32" s="426"/>
      <c r="C32" s="255"/>
      <c r="D32" s="255"/>
      <c r="E32" s="255"/>
      <c r="F32" s="255"/>
      <c r="G32" s="255"/>
      <c r="H32" s="255"/>
      <c r="I32" s="378"/>
      <c r="J32" s="379"/>
      <c r="K32" s="379"/>
      <c r="L32" s="379"/>
      <c r="M32" s="379"/>
      <c r="N32" s="379"/>
      <c r="O32" s="379"/>
      <c r="P32" s="379"/>
      <c r="Q32" s="403"/>
      <c r="R32" s="538"/>
      <c r="S32" s="538"/>
      <c r="T32" s="538"/>
      <c r="U32" s="380"/>
      <c r="V32" s="380"/>
      <c r="W32" s="380"/>
      <c r="X32" s="380"/>
      <c r="Y32" s="380"/>
      <c r="Z32" s="380"/>
      <c r="AA32" s="380"/>
      <c r="AB32" s="380"/>
    </row>
    <row r="33" spans="1:28" s="381" customFormat="1" ht="9.75">
      <c r="A33" s="1" t="s">
        <v>29</v>
      </c>
      <c r="B33" s="426">
        <v>78</v>
      </c>
      <c r="C33" s="255">
        <v>960</v>
      </c>
      <c r="D33" s="255">
        <v>1069</v>
      </c>
      <c r="E33" s="255">
        <v>320</v>
      </c>
      <c r="F33" s="255">
        <v>79</v>
      </c>
      <c r="G33" s="255">
        <v>2506</v>
      </c>
      <c r="H33" s="255">
        <v>741</v>
      </c>
      <c r="I33" s="378">
        <v>3247</v>
      </c>
      <c r="J33" s="379">
        <f aca="true" t="shared" si="9" ref="J33:Q37">B33/$I33*100</f>
        <v>2.402217431475208</v>
      </c>
      <c r="K33" s="379">
        <f t="shared" si="9"/>
        <v>29.56575300277179</v>
      </c>
      <c r="L33" s="379">
        <f t="shared" si="9"/>
        <v>32.92269787496151</v>
      </c>
      <c r="M33" s="379">
        <f t="shared" si="9"/>
        <v>9.85525100092393</v>
      </c>
      <c r="N33" s="379">
        <f t="shared" si="9"/>
        <v>2.433015090853095</v>
      </c>
      <c r="O33" s="379">
        <f t="shared" si="9"/>
        <v>77.17893440098553</v>
      </c>
      <c r="P33" s="379">
        <f t="shared" si="9"/>
        <v>22.821065599014474</v>
      </c>
      <c r="Q33" s="403">
        <f t="shared" si="9"/>
        <v>100</v>
      </c>
      <c r="R33" s="538"/>
      <c r="S33" s="538"/>
      <c r="T33" s="538"/>
      <c r="U33" s="380"/>
      <c r="V33" s="380"/>
      <c r="W33" s="380"/>
      <c r="X33" s="380"/>
      <c r="Y33" s="380"/>
      <c r="Z33" s="380"/>
      <c r="AA33" s="380"/>
      <c r="AB33" s="380"/>
    </row>
    <row r="34" spans="1:28" s="381" customFormat="1" ht="14.25">
      <c r="A34" s="1" t="s">
        <v>30</v>
      </c>
      <c r="B34" s="426">
        <v>116</v>
      </c>
      <c r="C34" s="255">
        <v>1372</v>
      </c>
      <c r="D34" s="255">
        <v>1176</v>
      </c>
      <c r="E34" s="255">
        <v>212</v>
      </c>
      <c r="F34" s="255">
        <v>56</v>
      </c>
      <c r="G34" s="255">
        <v>2932</v>
      </c>
      <c r="H34" s="255">
        <v>1459</v>
      </c>
      <c r="I34" s="378">
        <v>4391</v>
      </c>
      <c r="J34" s="379">
        <f t="shared" si="9"/>
        <v>2.6417672511956276</v>
      </c>
      <c r="K34" s="379">
        <f t="shared" si="9"/>
        <v>31.245729902072423</v>
      </c>
      <c r="L34" s="379">
        <f t="shared" si="9"/>
        <v>26.78205420177636</v>
      </c>
      <c r="M34" s="379">
        <f t="shared" si="9"/>
        <v>4.828057390116147</v>
      </c>
      <c r="N34" s="379">
        <f t="shared" si="9"/>
        <v>1.275335914370303</v>
      </c>
      <c r="O34" s="379">
        <f t="shared" si="9"/>
        <v>66.77294465953086</v>
      </c>
      <c r="P34" s="379">
        <f t="shared" si="9"/>
        <v>33.22705534046914</v>
      </c>
      <c r="Q34" s="403">
        <f t="shared" si="9"/>
        <v>100</v>
      </c>
      <c r="R34" s="538"/>
      <c r="S34" s="533"/>
      <c r="T34" s="533"/>
      <c r="U34" s="523"/>
      <c r="V34" s="523"/>
      <c r="W34" s="523"/>
      <c r="X34" s="380"/>
      <c r="Y34" s="380"/>
      <c r="Z34" s="380"/>
      <c r="AA34" s="380"/>
      <c r="AB34" s="380"/>
    </row>
    <row r="35" spans="1:28" s="381" customFormat="1" ht="14.25">
      <c r="A35" s="1" t="s">
        <v>27</v>
      </c>
      <c r="B35" s="426">
        <v>58</v>
      </c>
      <c r="C35" s="255">
        <v>666</v>
      </c>
      <c r="D35" s="255">
        <v>690</v>
      </c>
      <c r="E35" s="255">
        <v>127</v>
      </c>
      <c r="F35" s="255">
        <v>17</v>
      </c>
      <c r="G35" s="255">
        <v>1558</v>
      </c>
      <c r="H35" s="255">
        <v>1082</v>
      </c>
      <c r="I35" s="378">
        <v>2640</v>
      </c>
      <c r="J35" s="379">
        <f t="shared" si="9"/>
        <v>2.196969696969697</v>
      </c>
      <c r="K35" s="379">
        <f t="shared" si="9"/>
        <v>25.227272727272727</v>
      </c>
      <c r="L35" s="379">
        <f t="shared" si="9"/>
        <v>26.136363636363637</v>
      </c>
      <c r="M35" s="379">
        <f t="shared" si="9"/>
        <v>4.8106060606060606</v>
      </c>
      <c r="N35" s="379">
        <f t="shared" si="9"/>
        <v>0.6439393939393939</v>
      </c>
      <c r="O35" s="379">
        <f t="shared" si="9"/>
        <v>59.01515151515152</v>
      </c>
      <c r="P35" s="379">
        <f t="shared" si="9"/>
        <v>40.984848484848484</v>
      </c>
      <c r="Q35" s="403">
        <f t="shared" si="9"/>
        <v>100</v>
      </c>
      <c r="R35" s="538"/>
      <c r="S35" s="533"/>
      <c r="T35" s="535"/>
      <c r="U35" s="525"/>
      <c r="V35" s="525"/>
      <c r="W35" s="525"/>
      <c r="X35" s="380"/>
      <c r="Y35" s="380"/>
      <c r="Z35" s="380"/>
      <c r="AA35" s="380"/>
      <c r="AB35" s="380"/>
    </row>
    <row r="36" spans="1:28" s="381" customFormat="1" ht="14.25">
      <c r="A36" s="1" t="s">
        <v>28</v>
      </c>
      <c r="B36" s="426">
        <v>397</v>
      </c>
      <c r="C36" s="255">
        <v>1546</v>
      </c>
      <c r="D36" s="255">
        <v>2403</v>
      </c>
      <c r="E36" s="255">
        <v>775</v>
      </c>
      <c r="F36" s="255">
        <v>107</v>
      </c>
      <c r="G36" s="255">
        <v>5228</v>
      </c>
      <c r="H36" s="255">
        <v>1634</v>
      </c>
      <c r="I36" s="378">
        <v>6862</v>
      </c>
      <c r="J36" s="379">
        <f t="shared" si="9"/>
        <v>5.785485281259108</v>
      </c>
      <c r="K36" s="379">
        <f t="shared" si="9"/>
        <v>22.52987467210726</v>
      </c>
      <c r="L36" s="379">
        <f t="shared" si="9"/>
        <v>35.01894491401924</v>
      </c>
      <c r="M36" s="379">
        <f t="shared" si="9"/>
        <v>11.294083357621684</v>
      </c>
      <c r="N36" s="379">
        <f t="shared" si="9"/>
        <v>1.559312153890994</v>
      </c>
      <c r="O36" s="379">
        <f t="shared" si="9"/>
        <v>76.18770037889828</v>
      </c>
      <c r="P36" s="379">
        <f t="shared" si="9"/>
        <v>23.812299621101722</v>
      </c>
      <c r="Q36" s="403">
        <f t="shared" si="9"/>
        <v>100</v>
      </c>
      <c r="R36" s="538"/>
      <c r="S36" s="536"/>
      <c r="T36" s="537"/>
      <c r="U36" s="524"/>
      <c r="V36" s="524"/>
      <c r="W36" s="524"/>
      <c r="X36" s="380"/>
      <c r="Y36" s="380"/>
      <c r="Z36" s="380"/>
      <c r="AA36" s="380"/>
      <c r="AB36" s="380"/>
    </row>
    <row r="37" spans="1:28" s="247" customFormat="1" ht="13.5" customHeight="1">
      <c r="A37" s="146" t="s">
        <v>8</v>
      </c>
      <c r="B37" s="435">
        <v>649</v>
      </c>
      <c r="C37" s="256">
        <v>4544</v>
      </c>
      <c r="D37" s="256">
        <v>5338</v>
      </c>
      <c r="E37" s="256">
        <v>1434</v>
      </c>
      <c r="F37" s="256">
        <v>259</v>
      </c>
      <c r="G37" s="256">
        <v>12224</v>
      </c>
      <c r="H37" s="256">
        <v>4916</v>
      </c>
      <c r="I37" s="441">
        <v>17140</v>
      </c>
      <c r="J37" s="442">
        <f t="shared" si="9"/>
        <v>3.786464410735123</v>
      </c>
      <c r="K37" s="442">
        <f t="shared" si="9"/>
        <v>26.511085180863475</v>
      </c>
      <c r="L37" s="442">
        <f t="shared" si="9"/>
        <v>31.143523920653443</v>
      </c>
      <c r="M37" s="442">
        <f t="shared" si="9"/>
        <v>8.366394399066511</v>
      </c>
      <c r="N37" s="442">
        <f t="shared" si="9"/>
        <v>1.511085180863477</v>
      </c>
      <c r="O37" s="442">
        <f t="shared" si="9"/>
        <v>71.31855309218203</v>
      </c>
      <c r="P37" s="442">
        <f t="shared" si="9"/>
        <v>28.68144690781797</v>
      </c>
      <c r="Q37" s="443">
        <f t="shared" si="9"/>
        <v>100</v>
      </c>
      <c r="R37" s="539"/>
      <c r="S37" s="536"/>
      <c r="T37" s="537"/>
      <c r="U37" s="524"/>
      <c r="V37" s="524"/>
      <c r="W37" s="524"/>
      <c r="X37" s="246"/>
      <c r="Y37" s="246"/>
      <c r="Z37" s="246"/>
      <c r="AA37" s="246"/>
      <c r="AB37" s="246"/>
    </row>
    <row r="38" spans="19:23" ht="14.25">
      <c r="S38" s="536"/>
      <c r="T38" s="537"/>
      <c r="U38" s="524"/>
      <c r="V38" s="524"/>
      <c r="W38" s="524"/>
    </row>
    <row r="39" spans="1:23" ht="14.25">
      <c r="A39" s="3" t="s">
        <v>6</v>
      </c>
      <c r="S39" s="536"/>
      <c r="T39" s="537"/>
      <c r="U39" s="524"/>
      <c r="V39" s="524"/>
      <c r="W39" s="524"/>
    </row>
    <row r="40" spans="19:23" ht="14.25">
      <c r="S40" s="536"/>
      <c r="T40" s="537"/>
      <c r="U40" s="524"/>
      <c r="V40" s="524"/>
      <c r="W40" s="524"/>
    </row>
    <row r="41" spans="1:36" ht="12.75">
      <c r="A41" s="710" t="s">
        <v>408</v>
      </c>
      <c r="AE41" s="117"/>
      <c r="AF41" s="117"/>
      <c r="AG41" s="117"/>
      <c r="AH41" s="117"/>
      <c r="AI41" s="117"/>
      <c r="AJ41" s="117"/>
    </row>
    <row r="46" spans="1:8" ht="14.25">
      <c r="A46" s="526"/>
      <c r="B46" s="526"/>
      <c r="C46" s="526"/>
      <c r="D46" s="526"/>
      <c r="E46" s="526"/>
      <c r="F46" s="526"/>
      <c r="G46" s="526"/>
      <c r="H46" s="526"/>
    </row>
    <row r="47" spans="1:9" ht="14.25">
      <c r="A47" s="526"/>
      <c r="B47" s="526"/>
      <c r="C47" s="526"/>
      <c r="D47" s="526"/>
      <c r="E47" s="526"/>
      <c r="F47" s="526"/>
      <c r="H47" s="526"/>
      <c r="I47" s="526"/>
    </row>
    <row r="48" spans="1:9" ht="14.25">
      <c r="A48" s="528"/>
      <c r="B48" s="527"/>
      <c r="C48" s="527"/>
      <c r="D48" s="527"/>
      <c r="E48" s="527"/>
      <c r="F48" s="527"/>
      <c r="H48" s="527"/>
      <c r="I48" s="527"/>
    </row>
    <row r="49" spans="1:9" ht="14.25">
      <c r="A49" s="528"/>
      <c r="B49" s="527"/>
      <c r="C49" s="527"/>
      <c r="D49" s="527"/>
      <c r="E49" s="527"/>
      <c r="F49" s="527"/>
      <c r="H49" s="527"/>
      <c r="I49" s="527"/>
    </row>
    <row r="50" spans="1:9" ht="14.25">
      <c r="A50" s="528"/>
      <c r="B50" s="527"/>
      <c r="C50" s="527"/>
      <c r="D50" s="527"/>
      <c r="E50" s="527"/>
      <c r="F50" s="527"/>
      <c r="H50" s="527"/>
      <c r="I50" s="527"/>
    </row>
    <row r="51" spans="1:9" ht="14.25">
      <c r="A51" s="528"/>
      <c r="B51" s="527"/>
      <c r="C51" s="527"/>
      <c r="D51" s="527"/>
      <c r="E51" s="527"/>
      <c r="F51" s="527"/>
      <c r="H51" s="527"/>
      <c r="I51" s="527"/>
    </row>
    <row r="52" spans="1:9" ht="14.25">
      <c r="A52" s="528"/>
      <c r="B52" s="527"/>
      <c r="C52" s="527"/>
      <c r="D52" s="527"/>
      <c r="E52" s="527"/>
      <c r="F52" s="527"/>
      <c r="H52" s="527"/>
      <c r="I52" s="527"/>
    </row>
  </sheetData>
  <sheetProtection/>
  <mergeCells count="2">
    <mergeCell ref="B4:I4"/>
    <mergeCell ref="J4:Q4"/>
  </mergeCells>
  <hyperlinks>
    <hyperlink ref="Q1" location="Sommaire!A1" display="Sommaire"/>
  </hyperlinks>
  <printOptions/>
  <pageMargins left="0.7874015748031497" right="0.7874015748031497" top="0.984251968503937" bottom="0.984251968503937" header="0.5118110236220472" footer="0.5118110236220472"/>
  <pageSetup fitToHeight="1" fitToWidth="1" horizontalDpi="600" verticalDpi="600" orientation="landscape" paperSize="9" scale="76" r:id="rId1"/>
  <headerFooter alignWithMargins="0">
    <oddFooter>&amp;C&amp;F
&amp;A&amp;R&amp;D</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K104"/>
  <sheetViews>
    <sheetView showGridLines="0" workbookViewId="0" topLeftCell="A1">
      <selection activeCell="X1" sqref="X1:AB16384"/>
    </sheetView>
  </sheetViews>
  <sheetFormatPr defaultColWidth="8.57421875" defaultRowHeight="12.75"/>
  <cols>
    <col min="1" max="1" width="18.8515625" style="16" customWidth="1"/>
    <col min="2" max="2" width="6.140625" style="8" customWidth="1"/>
    <col min="3" max="3" width="11.57421875" style="76" customWidth="1"/>
    <col min="4" max="4" width="10.57421875" style="188" customWidth="1"/>
    <col min="5" max="5" width="11.28125" style="76" customWidth="1"/>
    <col min="6" max="6" width="10.421875" style="188" customWidth="1"/>
    <col min="7" max="7" width="16.140625" style="76" customWidth="1"/>
    <col min="8" max="8" width="9.7109375" style="384" customWidth="1"/>
    <col min="9" max="9" width="13.28125" style="76" customWidth="1"/>
    <col min="10" max="10" width="10.140625" style="89" customWidth="1"/>
    <col min="11" max="11" width="5.57421875" style="76" customWidth="1"/>
    <col min="12" max="16384" width="8.57421875" style="76" customWidth="1"/>
  </cols>
  <sheetData>
    <row r="1" spans="1:10" s="321" customFormat="1" ht="15.75" customHeight="1">
      <c r="A1" s="320" t="s">
        <v>455</v>
      </c>
      <c r="D1" s="324"/>
      <c r="F1" s="324"/>
      <c r="H1" s="383"/>
      <c r="J1" s="322" t="s">
        <v>363</v>
      </c>
    </row>
    <row r="2" spans="1:10" s="321" customFormat="1" ht="11.25">
      <c r="A2" s="325"/>
      <c r="D2" s="324"/>
      <c r="F2" s="324"/>
      <c r="H2" s="383"/>
      <c r="J2" s="324"/>
    </row>
    <row r="3" spans="1:10" s="8" customFormat="1" ht="40.5">
      <c r="A3" s="940" t="s">
        <v>132</v>
      </c>
      <c r="B3" s="941"/>
      <c r="C3" s="7" t="s">
        <v>463</v>
      </c>
      <c r="D3" s="829" t="s">
        <v>490</v>
      </c>
      <c r="E3" s="7" t="s">
        <v>464</v>
      </c>
      <c r="F3" s="829" t="s">
        <v>490</v>
      </c>
      <c r="G3" s="7" t="s">
        <v>465</v>
      </c>
      <c r="H3" s="829" t="s">
        <v>490</v>
      </c>
      <c r="I3" s="7" t="s">
        <v>466</v>
      </c>
      <c r="J3" s="830" t="s">
        <v>490</v>
      </c>
    </row>
    <row r="4" spans="1:11" ht="12" customHeight="1">
      <c r="A4" s="486" t="s">
        <v>218</v>
      </c>
      <c r="B4" s="487" t="s">
        <v>124</v>
      </c>
      <c r="C4" s="486" t="s">
        <v>311</v>
      </c>
      <c r="D4" s="835">
        <v>13.782844994975848</v>
      </c>
      <c r="E4" s="690" t="s">
        <v>290</v>
      </c>
      <c r="F4" s="831">
        <v>13.548767658097244</v>
      </c>
      <c r="G4" s="690" t="s">
        <v>307</v>
      </c>
      <c r="H4" s="831">
        <v>12.460633630982256</v>
      </c>
      <c r="I4" s="690" t="s">
        <v>301</v>
      </c>
      <c r="J4" s="831">
        <v>10.02056431639926</v>
      </c>
      <c r="K4" s="691"/>
    </row>
    <row r="5" spans="1:11" ht="12" customHeight="1">
      <c r="A5" s="488" t="s">
        <v>205</v>
      </c>
      <c r="B5" s="489" t="s">
        <v>111</v>
      </c>
      <c r="C5" s="488" t="s">
        <v>307</v>
      </c>
      <c r="D5" s="836">
        <v>44.892804477365935</v>
      </c>
      <c r="E5" s="693" t="s">
        <v>293</v>
      </c>
      <c r="F5" s="832">
        <v>14.136910312558093</v>
      </c>
      <c r="G5" s="693" t="s">
        <v>290</v>
      </c>
      <c r="H5" s="832">
        <v>10.130858649301699</v>
      </c>
      <c r="I5" s="693" t="s">
        <v>304</v>
      </c>
      <c r="J5" s="832">
        <v>6.943611683059488</v>
      </c>
      <c r="K5" s="692"/>
    </row>
    <row r="6" spans="1:11" ht="12" customHeight="1">
      <c r="A6" s="488" t="s">
        <v>140</v>
      </c>
      <c r="B6" s="489" t="s">
        <v>43</v>
      </c>
      <c r="C6" s="488" t="s">
        <v>293</v>
      </c>
      <c r="D6" s="836">
        <v>15.900052524645819</v>
      </c>
      <c r="E6" s="693" t="s">
        <v>307</v>
      </c>
      <c r="F6" s="832">
        <v>13.803157312513672</v>
      </c>
      <c r="G6" s="693" t="s">
        <v>301</v>
      </c>
      <c r="H6" s="832">
        <v>11.022476009871244</v>
      </c>
      <c r="I6" s="693" t="s">
        <v>304</v>
      </c>
      <c r="J6" s="832">
        <v>10.61434021804982</v>
      </c>
      <c r="K6" s="694"/>
    </row>
    <row r="7" spans="1:11" ht="12" customHeight="1">
      <c r="A7" s="488" t="s">
        <v>212</v>
      </c>
      <c r="B7" s="489" t="s">
        <v>118</v>
      </c>
      <c r="C7" s="488" t="s">
        <v>290</v>
      </c>
      <c r="D7" s="836">
        <v>17.817420840207983</v>
      </c>
      <c r="E7" s="693" t="s">
        <v>293</v>
      </c>
      <c r="F7" s="832">
        <v>16.363771916923522</v>
      </c>
      <c r="G7" s="693" t="s">
        <v>301</v>
      </c>
      <c r="H7" s="832">
        <v>13.235079883994178</v>
      </c>
      <c r="I7" s="693" t="s">
        <v>307</v>
      </c>
      <c r="J7" s="832">
        <v>11.573484394913494</v>
      </c>
      <c r="K7" s="694"/>
    </row>
    <row r="8" spans="1:11" ht="12" customHeight="1">
      <c r="A8" s="488" t="s">
        <v>213</v>
      </c>
      <c r="B8" s="489" t="s">
        <v>119</v>
      </c>
      <c r="C8" s="488" t="s">
        <v>293</v>
      </c>
      <c r="D8" s="836">
        <v>16.695240106172488</v>
      </c>
      <c r="E8" s="693" t="s">
        <v>301</v>
      </c>
      <c r="F8" s="832">
        <v>15.711280826593166</v>
      </c>
      <c r="G8" s="693" t="s">
        <v>290</v>
      </c>
      <c r="H8" s="832">
        <v>14.821987524060814</v>
      </c>
      <c r="I8" s="693" t="s">
        <v>307</v>
      </c>
      <c r="J8" s="832">
        <v>12.541121716542861</v>
      </c>
      <c r="K8" s="694"/>
    </row>
    <row r="9" spans="1:11" ht="12" customHeight="1">
      <c r="A9" s="488" t="s">
        <v>214</v>
      </c>
      <c r="B9" s="489" t="s">
        <v>120</v>
      </c>
      <c r="C9" s="488" t="s">
        <v>307</v>
      </c>
      <c r="D9" s="836">
        <v>15.94799354171465</v>
      </c>
      <c r="E9" s="693" t="s">
        <v>382</v>
      </c>
      <c r="F9" s="832">
        <v>10.23638564760813</v>
      </c>
      <c r="G9" s="693" t="s">
        <v>301</v>
      </c>
      <c r="H9" s="832">
        <v>9.402150448869566</v>
      </c>
      <c r="I9" s="693" t="s">
        <v>290</v>
      </c>
      <c r="J9" s="832">
        <v>8.729080404853546</v>
      </c>
      <c r="K9" s="694"/>
    </row>
    <row r="10" spans="1:11" ht="12" customHeight="1">
      <c r="A10" s="488" t="s">
        <v>219</v>
      </c>
      <c r="B10" s="489" t="s">
        <v>125</v>
      </c>
      <c r="C10" s="488" t="s">
        <v>293</v>
      </c>
      <c r="D10" s="836">
        <v>20.83454031156995</v>
      </c>
      <c r="E10" s="693" t="s">
        <v>290</v>
      </c>
      <c r="F10" s="832">
        <v>13.526691240426509</v>
      </c>
      <c r="G10" s="693" t="s">
        <v>307</v>
      </c>
      <c r="H10" s="832">
        <v>11.593521823418005</v>
      </c>
      <c r="I10" s="693" t="s">
        <v>311</v>
      </c>
      <c r="J10" s="832">
        <v>10.856050242561054</v>
      </c>
      <c r="K10" s="694"/>
    </row>
    <row r="11" spans="1:11" ht="12" customHeight="1">
      <c r="A11" s="488" t="s">
        <v>159</v>
      </c>
      <c r="B11" s="489" t="s">
        <v>64</v>
      </c>
      <c r="C11" s="488" t="s">
        <v>293</v>
      </c>
      <c r="D11" s="836">
        <v>31.53511878316715</v>
      </c>
      <c r="E11" s="693" t="s">
        <v>307</v>
      </c>
      <c r="F11" s="832">
        <v>19.456744086220116</v>
      </c>
      <c r="G11" s="693" t="s">
        <v>304</v>
      </c>
      <c r="H11" s="832">
        <v>12.474901709535992</v>
      </c>
      <c r="I11" s="693" t="s">
        <v>290</v>
      </c>
      <c r="J11" s="832">
        <v>9.185222681929625</v>
      </c>
      <c r="K11" s="694"/>
    </row>
    <row r="12" spans="1:11" ht="12" customHeight="1">
      <c r="A12" s="488" t="s">
        <v>190</v>
      </c>
      <c r="B12" s="489" t="s">
        <v>96</v>
      </c>
      <c r="C12" s="488" t="s">
        <v>307</v>
      </c>
      <c r="D12" s="836">
        <v>23.53720026187156</v>
      </c>
      <c r="E12" s="693" t="s">
        <v>295</v>
      </c>
      <c r="F12" s="832">
        <v>14.958693133788437</v>
      </c>
      <c r="G12" s="693" t="s">
        <v>293</v>
      </c>
      <c r="H12" s="832">
        <v>9.930559291725299</v>
      </c>
      <c r="I12" s="693" t="s">
        <v>290</v>
      </c>
      <c r="J12" s="832">
        <v>9.329917905576133</v>
      </c>
      <c r="K12" s="694"/>
    </row>
    <row r="13" spans="1:11" ht="12" customHeight="1">
      <c r="A13" s="488" t="s">
        <v>160</v>
      </c>
      <c r="B13" s="489" t="s">
        <v>65</v>
      </c>
      <c r="C13" s="488" t="s">
        <v>307</v>
      </c>
      <c r="D13" s="836">
        <v>37.097599914322075</v>
      </c>
      <c r="E13" s="693" t="s">
        <v>293</v>
      </c>
      <c r="F13" s="832">
        <v>24.299262964898116</v>
      </c>
      <c r="G13" s="693" t="s">
        <v>290</v>
      </c>
      <c r="H13" s="832">
        <v>9.487159642552559</v>
      </c>
      <c r="I13" s="693" t="s">
        <v>304</v>
      </c>
      <c r="J13" s="832">
        <v>5.664197617436947</v>
      </c>
      <c r="K13" s="694"/>
    </row>
    <row r="14" spans="1:11" ht="12" customHeight="1">
      <c r="A14" s="488" t="s">
        <v>179</v>
      </c>
      <c r="B14" s="489" t="s">
        <v>84</v>
      </c>
      <c r="C14" s="488" t="s">
        <v>307</v>
      </c>
      <c r="D14" s="836">
        <v>22.983081710007607</v>
      </c>
      <c r="E14" s="693" t="s">
        <v>295</v>
      </c>
      <c r="F14" s="832">
        <v>17.045109602925297</v>
      </c>
      <c r="G14" s="693" t="s">
        <v>382</v>
      </c>
      <c r="H14" s="832">
        <v>7.905206979441662</v>
      </c>
      <c r="I14" s="693" t="s">
        <v>290</v>
      </c>
      <c r="J14" s="832">
        <v>7.664996648996036</v>
      </c>
      <c r="K14" s="694"/>
    </row>
    <row r="15" spans="1:11" ht="12" customHeight="1">
      <c r="A15" s="488" t="s">
        <v>191</v>
      </c>
      <c r="B15" s="489" t="s">
        <v>97</v>
      </c>
      <c r="C15" s="488" t="s">
        <v>307</v>
      </c>
      <c r="D15" s="836">
        <v>21.616010469354862</v>
      </c>
      <c r="E15" s="693" t="s">
        <v>293</v>
      </c>
      <c r="F15" s="832">
        <v>16.622256144374838</v>
      </c>
      <c r="G15" s="693" t="s">
        <v>290</v>
      </c>
      <c r="H15" s="832">
        <v>11.509354343391477</v>
      </c>
      <c r="I15" s="693" t="s">
        <v>295</v>
      </c>
      <c r="J15" s="832">
        <v>10.930790826236864</v>
      </c>
      <c r="K15" s="694"/>
    </row>
    <row r="16" spans="1:11" ht="12" customHeight="1">
      <c r="A16" s="488" t="s">
        <v>215</v>
      </c>
      <c r="B16" s="489" t="s">
        <v>121</v>
      </c>
      <c r="C16" s="488" t="s">
        <v>290</v>
      </c>
      <c r="D16" s="836">
        <v>11.972619261330344</v>
      </c>
      <c r="E16" s="693" t="s">
        <v>301</v>
      </c>
      <c r="F16" s="832">
        <v>11.898642795109469</v>
      </c>
      <c r="G16" s="693" t="s">
        <v>382</v>
      </c>
      <c r="H16" s="832">
        <v>10.262008769914924</v>
      </c>
      <c r="I16" s="693" t="s">
        <v>307</v>
      </c>
      <c r="J16" s="832">
        <v>9.310419908398469</v>
      </c>
      <c r="K16" s="694"/>
    </row>
    <row r="17" spans="1:11" ht="12" customHeight="1">
      <c r="A17" s="488" t="s">
        <v>143</v>
      </c>
      <c r="B17" s="489" t="s">
        <v>47</v>
      </c>
      <c r="C17" s="488" t="s">
        <v>307</v>
      </c>
      <c r="D17" s="836">
        <v>25.524245149790058</v>
      </c>
      <c r="E17" s="693" t="s">
        <v>382</v>
      </c>
      <c r="F17" s="832">
        <v>18.287790267817254</v>
      </c>
      <c r="G17" s="693" t="s">
        <v>293</v>
      </c>
      <c r="H17" s="832">
        <v>14.362464621193016</v>
      </c>
      <c r="I17" s="693" t="s">
        <v>290</v>
      </c>
      <c r="J17" s="832">
        <v>7.122942369275084</v>
      </c>
      <c r="K17" s="694"/>
    </row>
    <row r="18" spans="1:11" ht="12" customHeight="1">
      <c r="A18" s="488" t="s">
        <v>141</v>
      </c>
      <c r="B18" s="489" t="s">
        <v>44</v>
      </c>
      <c r="C18" s="488" t="s">
        <v>293</v>
      </c>
      <c r="D18" s="836">
        <v>32.194387850392886</v>
      </c>
      <c r="E18" s="693" t="s">
        <v>304</v>
      </c>
      <c r="F18" s="832">
        <v>17.374752611269294</v>
      </c>
      <c r="G18" s="693" t="s">
        <v>307</v>
      </c>
      <c r="H18" s="832">
        <v>14.370937686439403</v>
      </c>
      <c r="I18" s="693" t="s">
        <v>290</v>
      </c>
      <c r="J18" s="832">
        <v>7.8973052682525955</v>
      </c>
      <c r="K18" s="694"/>
    </row>
    <row r="19" spans="1:11" ht="12" customHeight="1">
      <c r="A19" s="488" t="s">
        <v>208</v>
      </c>
      <c r="B19" s="489" t="s">
        <v>114</v>
      </c>
      <c r="C19" s="488" t="s">
        <v>307</v>
      </c>
      <c r="D19" s="836">
        <v>24.664633907290792</v>
      </c>
      <c r="E19" s="693" t="s">
        <v>293</v>
      </c>
      <c r="F19" s="832">
        <v>12.034876383935613</v>
      </c>
      <c r="G19" s="693" t="s">
        <v>295</v>
      </c>
      <c r="H19" s="832">
        <v>10.622371855930188</v>
      </c>
      <c r="I19" s="693" t="s">
        <v>290</v>
      </c>
      <c r="J19" s="832">
        <v>6.775290527941827</v>
      </c>
      <c r="K19" s="694"/>
    </row>
    <row r="20" spans="1:11" ht="12" customHeight="1">
      <c r="A20" s="488" t="s">
        <v>209</v>
      </c>
      <c r="B20" s="489" t="s">
        <v>115</v>
      </c>
      <c r="C20" s="488" t="s">
        <v>307</v>
      </c>
      <c r="D20" s="836">
        <v>29.773220724585435</v>
      </c>
      <c r="E20" s="693" t="s">
        <v>293</v>
      </c>
      <c r="F20" s="832">
        <v>17.94441893101235</v>
      </c>
      <c r="G20" s="693" t="s">
        <v>290</v>
      </c>
      <c r="H20" s="832">
        <v>10.517595776864548</v>
      </c>
      <c r="I20" s="693" t="s">
        <v>295</v>
      </c>
      <c r="J20" s="832">
        <v>8.037707371223787</v>
      </c>
      <c r="K20" s="694"/>
    </row>
    <row r="21" spans="1:11" ht="12" customHeight="1">
      <c r="A21" s="488" t="s">
        <v>154</v>
      </c>
      <c r="B21" s="489" t="s">
        <v>58</v>
      </c>
      <c r="C21" s="488" t="s">
        <v>307</v>
      </c>
      <c r="D21" s="836">
        <v>23.260127613106</v>
      </c>
      <c r="E21" s="693" t="s">
        <v>293</v>
      </c>
      <c r="F21" s="832">
        <v>14.08094852297093</v>
      </c>
      <c r="G21" s="693" t="s">
        <v>304</v>
      </c>
      <c r="H21" s="832">
        <v>13.207994696689617</v>
      </c>
      <c r="I21" s="693" t="s">
        <v>290</v>
      </c>
      <c r="J21" s="832">
        <v>9.118718302475775</v>
      </c>
      <c r="K21" s="694"/>
    </row>
    <row r="22" spans="1:11" ht="12" customHeight="1">
      <c r="A22" s="488" t="s">
        <v>183</v>
      </c>
      <c r="B22" s="489" t="s">
        <v>89</v>
      </c>
      <c r="C22" s="488" t="s">
        <v>307</v>
      </c>
      <c r="D22" s="836">
        <v>20.04811093148857</v>
      </c>
      <c r="E22" s="693" t="s">
        <v>293</v>
      </c>
      <c r="F22" s="832">
        <v>15.912199349979833</v>
      </c>
      <c r="G22" s="693" t="s">
        <v>304</v>
      </c>
      <c r="H22" s="832">
        <v>11.397633675024483</v>
      </c>
      <c r="I22" s="693" t="s">
        <v>295</v>
      </c>
      <c r="J22" s="832">
        <v>11.349440266707084</v>
      </c>
      <c r="K22" s="694"/>
    </row>
    <row r="23" spans="1:11" ht="12" customHeight="1">
      <c r="A23" s="488" t="s">
        <v>163</v>
      </c>
      <c r="B23" s="490" t="s">
        <v>68</v>
      </c>
      <c r="C23" s="488" t="s">
        <v>301</v>
      </c>
      <c r="D23" s="837">
        <v>15.54783429602292</v>
      </c>
      <c r="E23" s="693" t="s">
        <v>293</v>
      </c>
      <c r="F23" s="833">
        <v>13.833003290729664</v>
      </c>
      <c r="G23" s="693" t="s">
        <v>290</v>
      </c>
      <c r="H23" s="833">
        <v>13.54125544529173</v>
      </c>
      <c r="I23" s="693" t="s">
        <v>311</v>
      </c>
      <c r="J23" s="833">
        <v>13.517608015746838</v>
      </c>
      <c r="K23" s="694"/>
    </row>
    <row r="24" spans="1:11" ht="12" customHeight="1">
      <c r="A24" s="488" t="s">
        <v>164</v>
      </c>
      <c r="B24" s="490" t="s">
        <v>69</v>
      </c>
      <c r="C24" s="488" t="s">
        <v>301</v>
      </c>
      <c r="D24" s="837">
        <v>18.542742893724665</v>
      </c>
      <c r="E24" s="693" t="s">
        <v>290</v>
      </c>
      <c r="F24" s="833">
        <v>18.233277176260394</v>
      </c>
      <c r="G24" s="693" t="s">
        <v>311</v>
      </c>
      <c r="H24" s="833">
        <v>9.786915212094078</v>
      </c>
      <c r="I24" s="693" t="s">
        <v>310</v>
      </c>
      <c r="J24" s="833">
        <v>8.985246112317512</v>
      </c>
      <c r="K24" s="694"/>
    </row>
    <row r="25" spans="1:11" ht="12" customHeight="1">
      <c r="A25" s="488" t="s">
        <v>146</v>
      </c>
      <c r="B25" s="489">
        <v>21</v>
      </c>
      <c r="C25" s="488" t="s">
        <v>293</v>
      </c>
      <c r="D25" s="836">
        <v>16.454732302881123</v>
      </c>
      <c r="E25" s="693" t="s">
        <v>307</v>
      </c>
      <c r="F25" s="832">
        <v>15.748307894114424</v>
      </c>
      <c r="G25" s="693" t="s">
        <v>290</v>
      </c>
      <c r="H25" s="832">
        <v>11.888262516714402</v>
      </c>
      <c r="I25" s="693" t="s">
        <v>304</v>
      </c>
      <c r="J25" s="832">
        <v>10.839187322576434</v>
      </c>
      <c r="K25" s="694"/>
    </row>
    <row r="26" spans="1:11" ht="12" customHeight="1">
      <c r="A26" s="488" t="s">
        <v>150</v>
      </c>
      <c r="B26" s="489">
        <v>22</v>
      </c>
      <c r="C26" s="488" t="s">
        <v>307</v>
      </c>
      <c r="D26" s="836">
        <v>26.547626963720326</v>
      </c>
      <c r="E26" s="693" t="s">
        <v>293</v>
      </c>
      <c r="F26" s="832">
        <v>17.611778768541832</v>
      </c>
      <c r="G26" s="693" t="s">
        <v>290</v>
      </c>
      <c r="H26" s="832">
        <v>11.348013973525228</v>
      </c>
      <c r="I26" s="693" t="s">
        <v>301</v>
      </c>
      <c r="J26" s="832">
        <v>8.69785516052399</v>
      </c>
      <c r="K26" s="694"/>
    </row>
    <row r="27" spans="1:11" ht="12" customHeight="1">
      <c r="A27" s="488" t="s">
        <v>184</v>
      </c>
      <c r="B27" s="489">
        <v>23</v>
      </c>
      <c r="C27" s="488" t="s">
        <v>307</v>
      </c>
      <c r="D27" s="836">
        <v>28.729429466496764</v>
      </c>
      <c r="E27" s="693" t="s">
        <v>293</v>
      </c>
      <c r="F27" s="832">
        <v>13.432171897986015</v>
      </c>
      <c r="G27" s="693" t="s">
        <v>304</v>
      </c>
      <c r="H27" s="832">
        <v>10.401835660365503</v>
      </c>
      <c r="I27" s="693" t="s">
        <v>290</v>
      </c>
      <c r="J27" s="832">
        <v>9.263840771123991</v>
      </c>
      <c r="K27" s="694"/>
    </row>
    <row r="28" spans="1:11" ht="12" customHeight="1">
      <c r="A28" s="488" t="s">
        <v>135</v>
      </c>
      <c r="B28" s="489">
        <v>24</v>
      </c>
      <c r="C28" s="488" t="s">
        <v>307</v>
      </c>
      <c r="D28" s="836">
        <v>21.018377779307475</v>
      </c>
      <c r="E28" s="693" t="s">
        <v>293</v>
      </c>
      <c r="F28" s="832">
        <v>14.769897992850197</v>
      </c>
      <c r="G28" s="693" t="s">
        <v>382</v>
      </c>
      <c r="H28" s="832">
        <v>14.156151295187083</v>
      </c>
      <c r="I28" s="693" t="s">
        <v>290</v>
      </c>
      <c r="J28" s="832">
        <v>9.67437566885705</v>
      </c>
      <c r="K28" s="694"/>
    </row>
    <row r="29" spans="1:11" ht="12" customHeight="1">
      <c r="A29" s="488" t="s">
        <v>165</v>
      </c>
      <c r="B29" s="489">
        <v>25</v>
      </c>
      <c r="C29" s="488" t="s">
        <v>290</v>
      </c>
      <c r="D29" s="836">
        <v>21.91505153776164</v>
      </c>
      <c r="E29" s="693" t="s">
        <v>311</v>
      </c>
      <c r="F29" s="832">
        <v>15.60253713979884</v>
      </c>
      <c r="G29" s="693" t="s">
        <v>293</v>
      </c>
      <c r="H29" s="832">
        <v>10.492153273697067</v>
      </c>
      <c r="I29" s="693" t="s">
        <v>352</v>
      </c>
      <c r="J29" s="832">
        <v>8.395808071220344</v>
      </c>
      <c r="K29" s="694"/>
    </row>
    <row r="30" spans="1:11" ht="12" customHeight="1">
      <c r="A30" s="488" t="s">
        <v>266</v>
      </c>
      <c r="B30" s="489">
        <v>26</v>
      </c>
      <c r="C30" s="488" t="s">
        <v>293</v>
      </c>
      <c r="D30" s="836">
        <v>16.523533819277173</v>
      </c>
      <c r="E30" s="693" t="s">
        <v>290</v>
      </c>
      <c r="F30" s="832">
        <v>15.691373752072991</v>
      </c>
      <c r="G30" s="693" t="s">
        <v>307</v>
      </c>
      <c r="H30" s="832">
        <v>12.386232356267156</v>
      </c>
      <c r="I30" s="693" t="s">
        <v>304</v>
      </c>
      <c r="J30" s="832">
        <v>10.082543273701646</v>
      </c>
      <c r="K30" s="694"/>
    </row>
    <row r="31" spans="1:11" ht="12" customHeight="1">
      <c r="A31" s="488" t="s">
        <v>169</v>
      </c>
      <c r="B31" s="489">
        <v>27</v>
      </c>
      <c r="C31" s="488" t="s">
        <v>307</v>
      </c>
      <c r="D31" s="836">
        <v>35.61514678105423</v>
      </c>
      <c r="E31" s="693" t="s">
        <v>293</v>
      </c>
      <c r="F31" s="832">
        <v>13.714298512965497</v>
      </c>
      <c r="G31" s="693" t="s">
        <v>290</v>
      </c>
      <c r="H31" s="832">
        <v>10.613502116827405</v>
      </c>
      <c r="I31" s="693" t="s">
        <v>301</v>
      </c>
      <c r="J31" s="832">
        <v>6.3881923021091565</v>
      </c>
      <c r="K31" s="694"/>
    </row>
    <row r="32" spans="1:11" ht="12" customHeight="1">
      <c r="A32" s="488" t="s">
        <v>226</v>
      </c>
      <c r="B32" s="489">
        <v>28</v>
      </c>
      <c r="C32" s="488" t="s">
        <v>307</v>
      </c>
      <c r="D32" s="836">
        <v>25.279207904270123</v>
      </c>
      <c r="E32" s="693" t="s">
        <v>290</v>
      </c>
      <c r="F32" s="832">
        <v>13.049260069957969</v>
      </c>
      <c r="G32" s="693" t="s">
        <v>304</v>
      </c>
      <c r="H32" s="832">
        <v>8.56341238608622</v>
      </c>
      <c r="I32" s="693" t="s">
        <v>293</v>
      </c>
      <c r="J32" s="832">
        <v>8.24645223747211</v>
      </c>
      <c r="K32" s="694"/>
    </row>
    <row r="33" spans="1:11" ht="12" customHeight="1">
      <c r="A33" s="488" t="s">
        <v>151</v>
      </c>
      <c r="B33" s="489">
        <v>29</v>
      </c>
      <c r="C33" s="488" t="s">
        <v>307</v>
      </c>
      <c r="D33" s="836">
        <v>23.024934951736086</v>
      </c>
      <c r="E33" s="693" t="s">
        <v>290</v>
      </c>
      <c r="F33" s="832">
        <v>13.73760615935038</v>
      </c>
      <c r="G33" s="693" t="s">
        <v>301</v>
      </c>
      <c r="H33" s="832">
        <v>11.954871724398592</v>
      </c>
      <c r="I33" s="693" t="s">
        <v>293</v>
      </c>
      <c r="J33" s="832">
        <v>11.925629852948283</v>
      </c>
      <c r="K33" s="694"/>
    </row>
    <row r="34" spans="1:11" ht="12" customHeight="1">
      <c r="A34" s="488" t="s">
        <v>180</v>
      </c>
      <c r="B34" s="489" t="s">
        <v>85</v>
      </c>
      <c r="C34" s="488" t="s">
        <v>307</v>
      </c>
      <c r="D34" s="836">
        <v>14.849480462462783</v>
      </c>
      <c r="E34" s="693" t="s">
        <v>301</v>
      </c>
      <c r="F34" s="832">
        <v>13.563110692304377</v>
      </c>
      <c r="G34" s="693" t="s">
        <v>290</v>
      </c>
      <c r="H34" s="832">
        <v>13.386011126364567</v>
      </c>
      <c r="I34" s="693" t="s">
        <v>293</v>
      </c>
      <c r="J34" s="832">
        <v>10.068566306986495</v>
      </c>
      <c r="K34" s="694"/>
    </row>
    <row r="35" spans="1:11" ht="12" customHeight="1">
      <c r="A35" s="488" t="s">
        <v>192</v>
      </c>
      <c r="B35" s="489" t="s">
        <v>98</v>
      </c>
      <c r="C35" s="488" t="s">
        <v>307</v>
      </c>
      <c r="D35" s="836">
        <v>19.707494978116706</v>
      </c>
      <c r="E35" s="693" t="s">
        <v>290</v>
      </c>
      <c r="F35" s="832">
        <v>16.564321571113535</v>
      </c>
      <c r="G35" s="693" t="s">
        <v>295</v>
      </c>
      <c r="H35" s="832">
        <v>15.13356434475798</v>
      </c>
      <c r="I35" s="693" t="s">
        <v>382</v>
      </c>
      <c r="J35" s="832">
        <v>9.885717922700042</v>
      </c>
      <c r="K35" s="694"/>
    </row>
    <row r="36" spans="1:11" ht="12" customHeight="1">
      <c r="A36" s="488" t="s">
        <v>193</v>
      </c>
      <c r="B36" s="489" t="s">
        <v>99</v>
      </c>
      <c r="C36" s="488" t="s">
        <v>307</v>
      </c>
      <c r="D36" s="836">
        <v>21.096859815844592</v>
      </c>
      <c r="E36" s="693" t="s">
        <v>295</v>
      </c>
      <c r="F36" s="832">
        <v>14.021352190158131</v>
      </c>
      <c r="G36" s="693" t="s">
        <v>293</v>
      </c>
      <c r="H36" s="832">
        <v>12.766519485486358</v>
      </c>
      <c r="I36" s="693" t="s">
        <v>290</v>
      </c>
      <c r="J36" s="832">
        <v>9.952819256017472</v>
      </c>
      <c r="K36" s="694"/>
    </row>
    <row r="37" spans="1:11" ht="12" customHeight="1">
      <c r="A37" s="488" t="s">
        <v>136</v>
      </c>
      <c r="B37" s="489" t="s">
        <v>39</v>
      </c>
      <c r="C37" s="488" t="s">
        <v>295</v>
      </c>
      <c r="D37" s="836">
        <v>17.484890312926325</v>
      </c>
      <c r="E37" s="693" t="s">
        <v>307</v>
      </c>
      <c r="F37" s="832">
        <v>15.904730715833074</v>
      </c>
      <c r="G37" s="693" t="s">
        <v>382</v>
      </c>
      <c r="H37" s="832">
        <v>8.881715749685814</v>
      </c>
      <c r="I37" s="693" t="s">
        <v>290</v>
      </c>
      <c r="J37" s="832">
        <v>8.845802590734529</v>
      </c>
      <c r="K37" s="694"/>
    </row>
    <row r="38" spans="1:11" ht="12" customHeight="1">
      <c r="A38" s="488" t="s">
        <v>181</v>
      </c>
      <c r="B38" s="489" t="s">
        <v>86</v>
      </c>
      <c r="C38" s="488" t="s">
        <v>307</v>
      </c>
      <c r="D38" s="836">
        <v>15.985888611873076</v>
      </c>
      <c r="E38" s="693" t="s">
        <v>295</v>
      </c>
      <c r="F38" s="832">
        <v>12.158371256296075</v>
      </c>
      <c r="G38" s="693" t="s">
        <v>290</v>
      </c>
      <c r="H38" s="832">
        <v>10.511024390239566</v>
      </c>
      <c r="I38" s="693" t="s">
        <v>293</v>
      </c>
      <c r="J38" s="832">
        <v>9.261220714813001</v>
      </c>
      <c r="K38" s="694"/>
    </row>
    <row r="39" spans="1:11" ht="12" customHeight="1">
      <c r="A39" s="488" t="s">
        <v>152</v>
      </c>
      <c r="B39" s="489" t="s">
        <v>56</v>
      </c>
      <c r="C39" s="488" t="s">
        <v>307</v>
      </c>
      <c r="D39" s="836">
        <v>23.10319022127949</v>
      </c>
      <c r="E39" s="693" t="s">
        <v>290</v>
      </c>
      <c r="F39" s="832">
        <v>13.738169235896159</v>
      </c>
      <c r="G39" s="693" t="s">
        <v>293</v>
      </c>
      <c r="H39" s="832">
        <v>8.828347600370762</v>
      </c>
      <c r="I39" s="693" t="s">
        <v>295</v>
      </c>
      <c r="J39" s="832">
        <v>8.663052754653751</v>
      </c>
      <c r="K39" s="694"/>
    </row>
    <row r="40" spans="1:11" ht="12" customHeight="1">
      <c r="A40" s="488" t="s">
        <v>155</v>
      </c>
      <c r="B40" s="489" t="s">
        <v>60</v>
      </c>
      <c r="C40" s="488" t="s">
        <v>307</v>
      </c>
      <c r="D40" s="836">
        <v>23.802761669758326</v>
      </c>
      <c r="E40" s="693" t="s">
        <v>293</v>
      </c>
      <c r="F40" s="832">
        <v>16.64046727174887</v>
      </c>
      <c r="G40" s="693" t="s">
        <v>304</v>
      </c>
      <c r="H40" s="832">
        <v>15.092992875474376</v>
      </c>
      <c r="I40" s="693" t="s">
        <v>290</v>
      </c>
      <c r="J40" s="832">
        <v>8.748272144960033</v>
      </c>
      <c r="K40" s="694"/>
    </row>
    <row r="41" spans="1:11" ht="12" customHeight="1">
      <c r="A41" s="488" t="s">
        <v>156</v>
      </c>
      <c r="B41" s="489" t="s">
        <v>61</v>
      </c>
      <c r="C41" s="488" t="s">
        <v>307</v>
      </c>
      <c r="D41" s="836">
        <v>15.727481381628392</v>
      </c>
      <c r="E41" s="693" t="s">
        <v>382</v>
      </c>
      <c r="F41" s="832">
        <v>15.142316027864766</v>
      </c>
      <c r="G41" s="693" t="s">
        <v>315</v>
      </c>
      <c r="H41" s="832">
        <v>11.388739829752573</v>
      </c>
      <c r="I41" s="693" t="s">
        <v>290</v>
      </c>
      <c r="J41" s="832">
        <v>9.57401374880744</v>
      </c>
      <c r="K41" s="694"/>
    </row>
    <row r="42" spans="1:11" ht="12" customHeight="1">
      <c r="A42" s="488" t="s">
        <v>220</v>
      </c>
      <c r="B42" s="489" t="s">
        <v>127</v>
      </c>
      <c r="C42" s="488" t="s">
        <v>307</v>
      </c>
      <c r="D42" s="836">
        <v>20.598037353461702</v>
      </c>
      <c r="E42" s="693" t="s">
        <v>293</v>
      </c>
      <c r="F42" s="832">
        <v>13.623382148266597</v>
      </c>
      <c r="G42" s="693" t="s">
        <v>290</v>
      </c>
      <c r="H42" s="832">
        <v>10.336470011473804</v>
      </c>
      <c r="I42" s="693" t="s">
        <v>301</v>
      </c>
      <c r="J42" s="832">
        <v>9.388014333084186</v>
      </c>
      <c r="K42" s="694"/>
    </row>
    <row r="43" spans="1:11" ht="12" customHeight="1">
      <c r="A43" s="488" t="s">
        <v>166</v>
      </c>
      <c r="B43" s="489" t="s">
        <v>71</v>
      </c>
      <c r="C43" s="488" t="s">
        <v>293</v>
      </c>
      <c r="D43" s="836">
        <v>20.255868755806016</v>
      </c>
      <c r="E43" s="693" t="s">
        <v>311</v>
      </c>
      <c r="F43" s="832">
        <v>19.47948967668815</v>
      </c>
      <c r="G43" s="693" t="s">
        <v>290</v>
      </c>
      <c r="H43" s="832">
        <v>19.43906886271456</v>
      </c>
      <c r="I43" s="693" t="s">
        <v>307</v>
      </c>
      <c r="J43" s="832">
        <v>8.920737716585881</v>
      </c>
      <c r="K43" s="694"/>
    </row>
    <row r="44" spans="1:11" ht="12" customHeight="1">
      <c r="A44" s="488" t="s">
        <v>137</v>
      </c>
      <c r="B44" s="489" t="s">
        <v>40</v>
      </c>
      <c r="C44" s="488" t="s">
        <v>295</v>
      </c>
      <c r="D44" s="836">
        <v>17.502051848781015</v>
      </c>
      <c r="E44" s="693" t="s">
        <v>307</v>
      </c>
      <c r="F44" s="832">
        <v>15.239821917448088</v>
      </c>
      <c r="G44" s="693" t="s">
        <v>290</v>
      </c>
      <c r="H44" s="832">
        <v>14.324053555500072</v>
      </c>
      <c r="I44" s="693" t="s">
        <v>293</v>
      </c>
      <c r="J44" s="832">
        <v>11.026248456539408</v>
      </c>
      <c r="K44" s="694"/>
    </row>
    <row r="45" spans="1:11" ht="12" customHeight="1">
      <c r="A45" s="488" t="s">
        <v>157</v>
      </c>
      <c r="B45" s="489" t="s">
        <v>62</v>
      </c>
      <c r="C45" s="488" t="s">
        <v>307</v>
      </c>
      <c r="D45" s="836">
        <v>17.64556488424179</v>
      </c>
      <c r="E45" s="693" t="s">
        <v>290</v>
      </c>
      <c r="F45" s="832">
        <v>12.135477072782672</v>
      </c>
      <c r="G45" s="693" t="s">
        <v>293</v>
      </c>
      <c r="H45" s="832">
        <v>11.66575005164405</v>
      </c>
      <c r="I45" s="693" t="s">
        <v>304</v>
      </c>
      <c r="J45" s="832">
        <v>10.197600386537252</v>
      </c>
      <c r="K45" s="694"/>
    </row>
    <row r="46" spans="1:11" ht="12" customHeight="1">
      <c r="A46" s="488" t="s">
        <v>221</v>
      </c>
      <c r="B46" s="489" t="s">
        <v>128</v>
      </c>
      <c r="C46" s="488" t="s">
        <v>290</v>
      </c>
      <c r="D46" s="836">
        <v>13.621975674371797</v>
      </c>
      <c r="E46" s="693" t="s">
        <v>307</v>
      </c>
      <c r="F46" s="832">
        <v>13.530200062722697</v>
      </c>
      <c r="G46" s="693" t="s">
        <v>301</v>
      </c>
      <c r="H46" s="832">
        <v>10.731332459403315</v>
      </c>
      <c r="I46" s="693" t="s">
        <v>293</v>
      </c>
      <c r="J46" s="832">
        <v>9.495796767265386</v>
      </c>
      <c r="K46" s="694"/>
    </row>
    <row r="47" spans="1:11" ht="12" customHeight="1">
      <c r="A47" s="488" t="s">
        <v>142</v>
      </c>
      <c r="B47" s="489" t="s">
        <v>45</v>
      </c>
      <c r="C47" s="488" t="s">
        <v>293</v>
      </c>
      <c r="D47" s="836">
        <v>16.854137497282796</v>
      </c>
      <c r="E47" s="693" t="s">
        <v>307</v>
      </c>
      <c r="F47" s="832">
        <v>14.761290633707913</v>
      </c>
      <c r="G47" s="693" t="s">
        <v>290</v>
      </c>
      <c r="H47" s="832">
        <v>14.244765294296846</v>
      </c>
      <c r="I47" s="693" t="s">
        <v>304</v>
      </c>
      <c r="J47" s="832">
        <v>12.003006455202184</v>
      </c>
      <c r="K47" s="694"/>
    </row>
    <row r="48" spans="1:11" ht="12" customHeight="1">
      <c r="A48" s="488" t="s">
        <v>200</v>
      </c>
      <c r="B48" s="489" t="s">
        <v>106</v>
      </c>
      <c r="C48" s="488" t="s">
        <v>307</v>
      </c>
      <c r="D48" s="836">
        <v>18.73107459808691</v>
      </c>
      <c r="E48" s="693" t="s">
        <v>290</v>
      </c>
      <c r="F48" s="832">
        <v>10.262865977080311</v>
      </c>
      <c r="G48" s="693" t="s">
        <v>295</v>
      </c>
      <c r="H48" s="832">
        <v>9.594532103611542</v>
      </c>
      <c r="I48" s="693" t="s">
        <v>293</v>
      </c>
      <c r="J48" s="832">
        <v>9.278827484103875</v>
      </c>
      <c r="K48" s="694"/>
    </row>
    <row r="49" spans="1:11" ht="12" customHeight="1">
      <c r="A49" s="488" t="s">
        <v>158</v>
      </c>
      <c r="B49" s="489" t="s">
        <v>63</v>
      </c>
      <c r="C49" s="488" t="s">
        <v>307</v>
      </c>
      <c r="D49" s="836">
        <v>22.118466080392352</v>
      </c>
      <c r="E49" s="693" t="s">
        <v>304</v>
      </c>
      <c r="F49" s="832">
        <v>17.627883532002826</v>
      </c>
      <c r="G49" s="693" t="s">
        <v>290</v>
      </c>
      <c r="H49" s="832">
        <v>13.661095744809082</v>
      </c>
      <c r="I49" s="693" t="s">
        <v>293</v>
      </c>
      <c r="J49" s="832">
        <v>13.00070725567211</v>
      </c>
      <c r="K49" s="694"/>
    </row>
    <row r="50" spans="1:11" ht="12" customHeight="1">
      <c r="A50" s="488" t="s">
        <v>194</v>
      </c>
      <c r="B50" s="489" t="s">
        <v>100</v>
      </c>
      <c r="C50" s="488" t="s">
        <v>307</v>
      </c>
      <c r="D50" s="836">
        <v>29.674968583468647</v>
      </c>
      <c r="E50" s="693" t="s">
        <v>293</v>
      </c>
      <c r="F50" s="832">
        <v>19.301515011021113</v>
      </c>
      <c r="G50" s="693" t="s">
        <v>290</v>
      </c>
      <c r="H50" s="832">
        <v>9.879372186479591</v>
      </c>
      <c r="I50" s="693" t="s">
        <v>295</v>
      </c>
      <c r="J50" s="832">
        <v>7.979864515654844</v>
      </c>
      <c r="K50" s="694"/>
    </row>
    <row r="51" spans="1:11" ht="12" customHeight="1">
      <c r="A51" s="488" t="s">
        <v>138</v>
      </c>
      <c r="B51" s="489" t="s">
        <v>41</v>
      </c>
      <c r="C51" s="488" t="s">
        <v>307</v>
      </c>
      <c r="D51" s="836">
        <v>19.47966721040774</v>
      </c>
      <c r="E51" s="693" t="s">
        <v>295</v>
      </c>
      <c r="F51" s="832">
        <v>15.719571588999484</v>
      </c>
      <c r="G51" s="693" t="s">
        <v>293</v>
      </c>
      <c r="H51" s="832">
        <v>10.18570409277801</v>
      </c>
      <c r="I51" s="693" t="s">
        <v>290</v>
      </c>
      <c r="J51" s="832">
        <v>8.72444709727424</v>
      </c>
      <c r="K51" s="694"/>
    </row>
    <row r="52" spans="1:11" ht="12" customHeight="1">
      <c r="A52" s="488" t="s">
        <v>182</v>
      </c>
      <c r="B52" s="489" t="s">
        <v>87</v>
      </c>
      <c r="C52" s="488" t="s">
        <v>293</v>
      </c>
      <c r="D52" s="836">
        <v>21.867157292213626</v>
      </c>
      <c r="E52" s="693" t="s">
        <v>307</v>
      </c>
      <c r="F52" s="832">
        <v>20.04514463274712</v>
      </c>
      <c r="G52" s="693" t="s">
        <v>290</v>
      </c>
      <c r="H52" s="832">
        <v>12.270288843162346</v>
      </c>
      <c r="I52" s="693" t="s">
        <v>295</v>
      </c>
      <c r="J52" s="832">
        <v>11.563947099054479</v>
      </c>
      <c r="K52" s="694"/>
    </row>
    <row r="53" spans="1:11" ht="12" customHeight="1">
      <c r="A53" s="488" t="s">
        <v>201</v>
      </c>
      <c r="B53" s="489" t="s">
        <v>107</v>
      </c>
      <c r="C53" s="488" t="s">
        <v>307</v>
      </c>
      <c r="D53" s="836">
        <v>28.486638586442513</v>
      </c>
      <c r="E53" s="693" t="s">
        <v>382</v>
      </c>
      <c r="F53" s="832">
        <v>11.3436698075483</v>
      </c>
      <c r="G53" s="693" t="s">
        <v>290</v>
      </c>
      <c r="H53" s="832">
        <v>10.707010551928157</v>
      </c>
      <c r="I53" s="693" t="s">
        <v>293</v>
      </c>
      <c r="J53" s="832">
        <v>9.24486670270963</v>
      </c>
      <c r="K53" s="694"/>
    </row>
    <row r="54" spans="1:11" ht="12" customHeight="1">
      <c r="A54" s="488" t="s">
        <v>144</v>
      </c>
      <c r="B54" s="489" t="s">
        <v>48</v>
      </c>
      <c r="C54" s="488" t="s">
        <v>307</v>
      </c>
      <c r="D54" s="836">
        <v>22.032445860668606</v>
      </c>
      <c r="E54" s="693" t="s">
        <v>315</v>
      </c>
      <c r="F54" s="832">
        <v>15.371377158493827</v>
      </c>
      <c r="G54" s="693" t="s">
        <v>293</v>
      </c>
      <c r="H54" s="832">
        <v>13.352997363112765</v>
      </c>
      <c r="I54" s="693" t="s">
        <v>382</v>
      </c>
      <c r="J54" s="832">
        <v>10.301767566591053</v>
      </c>
      <c r="K54" s="694"/>
    </row>
    <row r="55" spans="1:11" ht="12" customHeight="1">
      <c r="A55" s="488" t="s">
        <v>161</v>
      </c>
      <c r="B55" s="489" t="s">
        <v>66</v>
      </c>
      <c r="C55" s="488" t="s">
        <v>307</v>
      </c>
      <c r="D55" s="836">
        <v>34.80736835651601</v>
      </c>
      <c r="E55" s="693" t="s">
        <v>293</v>
      </c>
      <c r="F55" s="832">
        <v>19.992409998080714</v>
      </c>
      <c r="G55" s="693" t="s">
        <v>290</v>
      </c>
      <c r="H55" s="832">
        <v>9.823158646648036</v>
      </c>
      <c r="I55" s="693" t="s">
        <v>304</v>
      </c>
      <c r="J55" s="832">
        <v>5.976180262610812</v>
      </c>
      <c r="K55" s="694"/>
    </row>
    <row r="56" spans="1:11" ht="12" customHeight="1">
      <c r="A56" s="488" t="s">
        <v>162</v>
      </c>
      <c r="B56" s="489" t="s">
        <v>67</v>
      </c>
      <c r="C56" s="488" t="s">
        <v>293</v>
      </c>
      <c r="D56" s="836">
        <v>23.565774337484452</v>
      </c>
      <c r="E56" s="693" t="s">
        <v>307</v>
      </c>
      <c r="F56" s="832">
        <v>23.293756682735353</v>
      </c>
      <c r="G56" s="693" t="s">
        <v>304</v>
      </c>
      <c r="H56" s="832">
        <v>22.545995945827563</v>
      </c>
      <c r="I56" s="693" t="s">
        <v>290</v>
      </c>
      <c r="J56" s="832">
        <v>12.759617116631027</v>
      </c>
      <c r="K56" s="694"/>
    </row>
    <row r="57" spans="1:11" ht="12" customHeight="1">
      <c r="A57" s="488" t="s">
        <v>202</v>
      </c>
      <c r="B57" s="489" t="s">
        <v>108</v>
      </c>
      <c r="C57" s="488" t="s">
        <v>307</v>
      </c>
      <c r="D57" s="836">
        <v>29.107338990195952</v>
      </c>
      <c r="E57" s="693" t="s">
        <v>290</v>
      </c>
      <c r="F57" s="832">
        <v>13.231528439562334</v>
      </c>
      <c r="G57" s="693" t="s">
        <v>293</v>
      </c>
      <c r="H57" s="832">
        <v>10.783394678049978</v>
      </c>
      <c r="I57" s="693" t="s">
        <v>295</v>
      </c>
      <c r="J57" s="832">
        <v>6.2213084730018045</v>
      </c>
      <c r="K57" s="694"/>
    </row>
    <row r="58" spans="1:11" ht="12" customHeight="1">
      <c r="A58" s="488" t="s">
        <v>186</v>
      </c>
      <c r="B58" s="489" t="s">
        <v>92</v>
      </c>
      <c r="C58" s="488" t="s">
        <v>304</v>
      </c>
      <c r="D58" s="836">
        <v>21.0526028408704</v>
      </c>
      <c r="E58" s="693" t="s">
        <v>290</v>
      </c>
      <c r="F58" s="832">
        <v>15.882917112082474</v>
      </c>
      <c r="G58" s="693" t="s">
        <v>293</v>
      </c>
      <c r="H58" s="832">
        <v>14.659437881088971</v>
      </c>
      <c r="I58" s="693" t="s">
        <v>462</v>
      </c>
      <c r="J58" s="832">
        <v>10.17189235044708</v>
      </c>
      <c r="K58" s="694"/>
    </row>
    <row r="59" spans="1:11" ht="12" customHeight="1">
      <c r="A59" s="488" t="s">
        <v>187</v>
      </c>
      <c r="B59" s="489">
        <v>55</v>
      </c>
      <c r="C59" s="488" t="s">
        <v>290</v>
      </c>
      <c r="D59" s="836">
        <v>22.978636127259968</v>
      </c>
      <c r="E59" s="693" t="s">
        <v>293</v>
      </c>
      <c r="F59" s="832">
        <v>19.381267795436163</v>
      </c>
      <c r="G59" s="693" t="s">
        <v>304</v>
      </c>
      <c r="H59" s="832">
        <v>16.516178314303264</v>
      </c>
      <c r="I59" s="693" t="s">
        <v>307</v>
      </c>
      <c r="J59" s="832">
        <v>14.021880792696152</v>
      </c>
      <c r="K59" s="694"/>
    </row>
    <row r="60" spans="1:11" ht="12" customHeight="1">
      <c r="A60" s="488" t="s">
        <v>153</v>
      </c>
      <c r="B60" s="489" t="s">
        <v>57</v>
      </c>
      <c r="C60" s="488" t="s">
        <v>307</v>
      </c>
      <c r="D60" s="836">
        <v>19.148139964743397</v>
      </c>
      <c r="E60" s="693" t="s">
        <v>293</v>
      </c>
      <c r="F60" s="832">
        <v>14.240699396617536</v>
      </c>
      <c r="G60" s="693" t="s">
        <v>290</v>
      </c>
      <c r="H60" s="832">
        <v>13.632697370370172</v>
      </c>
      <c r="I60" s="693" t="s">
        <v>311</v>
      </c>
      <c r="J60" s="832">
        <v>11.265107920515803</v>
      </c>
      <c r="K60" s="694"/>
    </row>
    <row r="61" spans="1:11" ht="12" customHeight="1">
      <c r="A61" s="488" t="s">
        <v>188</v>
      </c>
      <c r="B61" s="489" t="s">
        <v>94</v>
      </c>
      <c r="C61" s="488" t="s">
        <v>290</v>
      </c>
      <c r="D61" s="836">
        <v>19.93581675064373</v>
      </c>
      <c r="E61" s="693" t="s">
        <v>304</v>
      </c>
      <c r="F61" s="832">
        <v>16.184655179588063</v>
      </c>
      <c r="G61" s="693" t="s">
        <v>307</v>
      </c>
      <c r="H61" s="832">
        <v>15.179813255052668</v>
      </c>
      <c r="I61" s="693" t="s">
        <v>293</v>
      </c>
      <c r="J61" s="832">
        <v>14.068884024322495</v>
      </c>
      <c r="K61" s="694"/>
    </row>
    <row r="62" spans="1:11" ht="12" customHeight="1">
      <c r="A62" s="488" t="s">
        <v>147</v>
      </c>
      <c r="B62" s="489" t="s">
        <v>51</v>
      </c>
      <c r="C62" s="488" t="s">
        <v>293</v>
      </c>
      <c r="D62" s="836">
        <v>18.59157687373883</v>
      </c>
      <c r="E62" s="693" t="s">
        <v>290</v>
      </c>
      <c r="F62" s="832">
        <v>17.703468096948612</v>
      </c>
      <c r="G62" s="693" t="s">
        <v>304</v>
      </c>
      <c r="H62" s="832">
        <v>13.375558527970263</v>
      </c>
      <c r="I62" s="693" t="s">
        <v>307</v>
      </c>
      <c r="J62" s="832">
        <v>12.576126012123876</v>
      </c>
      <c r="K62" s="694"/>
    </row>
    <row r="63" spans="1:11" ht="12" customHeight="1">
      <c r="A63" s="488" t="s">
        <v>198</v>
      </c>
      <c r="B63" s="489" t="s">
        <v>104</v>
      </c>
      <c r="C63" s="488" t="s">
        <v>307</v>
      </c>
      <c r="D63" s="836">
        <v>31.91022047882319</v>
      </c>
      <c r="E63" s="693" t="s">
        <v>293</v>
      </c>
      <c r="F63" s="832">
        <v>18.38578741182143</v>
      </c>
      <c r="G63" s="693" t="s">
        <v>290</v>
      </c>
      <c r="H63" s="832">
        <v>8.780410695665438</v>
      </c>
      <c r="I63" s="693" t="s">
        <v>304</v>
      </c>
      <c r="J63" s="832">
        <v>8.38526889110901</v>
      </c>
      <c r="K63" s="694"/>
    </row>
    <row r="64" spans="1:11" ht="12" customHeight="1">
      <c r="A64" s="488" t="s">
        <v>206</v>
      </c>
      <c r="B64" s="489" t="s">
        <v>112</v>
      </c>
      <c r="C64" s="488" t="s">
        <v>307</v>
      </c>
      <c r="D64" s="836">
        <v>22.44766465463076</v>
      </c>
      <c r="E64" s="693" t="s">
        <v>293</v>
      </c>
      <c r="F64" s="832">
        <v>11.41947595566501</v>
      </c>
      <c r="G64" s="693" t="s">
        <v>290</v>
      </c>
      <c r="H64" s="832">
        <v>9.50351115538048</v>
      </c>
      <c r="I64" s="693" t="s">
        <v>304</v>
      </c>
      <c r="J64" s="832">
        <v>8.765111547296115</v>
      </c>
      <c r="K64" s="694"/>
    </row>
    <row r="65" spans="1:11" ht="12" customHeight="1">
      <c r="A65" s="488" t="s">
        <v>145</v>
      </c>
      <c r="B65" s="489" t="s">
        <v>49</v>
      </c>
      <c r="C65" s="488" t="s">
        <v>307</v>
      </c>
      <c r="D65" s="836">
        <v>37.351826510480606</v>
      </c>
      <c r="E65" s="693" t="s">
        <v>293</v>
      </c>
      <c r="F65" s="832">
        <v>15.944204173938955</v>
      </c>
      <c r="G65" s="693" t="s">
        <v>290</v>
      </c>
      <c r="H65" s="832">
        <v>7.676569322226692</v>
      </c>
      <c r="I65" s="693" t="s">
        <v>304</v>
      </c>
      <c r="J65" s="832">
        <v>6.0506982539812</v>
      </c>
      <c r="K65" s="694"/>
    </row>
    <row r="66" spans="1:11" ht="12" customHeight="1">
      <c r="A66" s="488" t="s">
        <v>199</v>
      </c>
      <c r="B66" s="489" t="s">
        <v>105</v>
      </c>
      <c r="C66" s="488" t="s">
        <v>307</v>
      </c>
      <c r="D66" s="836">
        <v>53.46066693771768</v>
      </c>
      <c r="E66" s="693" t="s">
        <v>293</v>
      </c>
      <c r="F66" s="832">
        <v>22.561417467534202</v>
      </c>
      <c r="G66" s="693" t="s">
        <v>290</v>
      </c>
      <c r="H66" s="832">
        <v>6.083012172577844</v>
      </c>
      <c r="I66" s="693" t="s">
        <v>304</v>
      </c>
      <c r="J66" s="832">
        <v>4.366245045580283</v>
      </c>
      <c r="K66" s="694"/>
    </row>
    <row r="67" spans="1:11" ht="12" customHeight="1">
      <c r="A67" s="488" t="s">
        <v>225</v>
      </c>
      <c r="B67" s="489" t="s">
        <v>46</v>
      </c>
      <c r="C67" s="488" t="s">
        <v>293</v>
      </c>
      <c r="D67" s="836">
        <v>16.743697553488442</v>
      </c>
      <c r="E67" s="693" t="s">
        <v>307</v>
      </c>
      <c r="F67" s="832">
        <v>15.021767999896374</v>
      </c>
      <c r="G67" s="693" t="s">
        <v>304</v>
      </c>
      <c r="H67" s="832">
        <v>12.5610442499332</v>
      </c>
      <c r="I67" s="693" t="s">
        <v>290</v>
      </c>
      <c r="J67" s="832">
        <v>10.733212462070348</v>
      </c>
      <c r="K67" s="694"/>
    </row>
    <row r="68" spans="1:11" ht="12" customHeight="1">
      <c r="A68" s="488" t="s">
        <v>139</v>
      </c>
      <c r="B68" s="489" t="s">
        <v>42</v>
      </c>
      <c r="C68" s="488" t="s">
        <v>307</v>
      </c>
      <c r="D68" s="836">
        <v>18.93151357469866</v>
      </c>
      <c r="E68" s="693" t="s">
        <v>295</v>
      </c>
      <c r="F68" s="832">
        <v>17.226129510599428</v>
      </c>
      <c r="G68" s="693" t="s">
        <v>290</v>
      </c>
      <c r="H68" s="832">
        <v>8.604518094530434</v>
      </c>
      <c r="I68" s="693" t="s">
        <v>293</v>
      </c>
      <c r="J68" s="832">
        <v>7.390091539340079</v>
      </c>
      <c r="K68" s="694"/>
    </row>
    <row r="69" spans="1:11" ht="12" customHeight="1">
      <c r="A69" s="488" t="s">
        <v>195</v>
      </c>
      <c r="B69" s="489" t="s">
        <v>101</v>
      </c>
      <c r="C69" s="488" t="s">
        <v>301</v>
      </c>
      <c r="D69" s="836">
        <v>37.131055955806325</v>
      </c>
      <c r="E69" s="693" t="s">
        <v>295</v>
      </c>
      <c r="F69" s="832">
        <v>13.354219278309747</v>
      </c>
      <c r="G69" s="693" t="s">
        <v>307</v>
      </c>
      <c r="H69" s="832">
        <v>9.633067289143025</v>
      </c>
      <c r="I69" s="693" t="s">
        <v>293</v>
      </c>
      <c r="J69" s="832">
        <v>6.711632701838886</v>
      </c>
      <c r="K69" s="694"/>
    </row>
    <row r="70" spans="1:11" ht="12" customHeight="1">
      <c r="A70" s="488" t="s">
        <v>227</v>
      </c>
      <c r="B70" s="489" t="s">
        <v>88</v>
      </c>
      <c r="C70" s="488" t="s">
        <v>307</v>
      </c>
      <c r="D70" s="836">
        <v>19.934563915442823</v>
      </c>
      <c r="E70" s="693" t="s">
        <v>295</v>
      </c>
      <c r="F70" s="832">
        <v>15.242108969827816</v>
      </c>
      <c r="G70" s="693" t="s">
        <v>293</v>
      </c>
      <c r="H70" s="832">
        <v>12.361937740754179</v>
      </c>
      <c r="I70" s="693" t="s">
        <v>290</v>
      </c>
      <c r="J70" s="832">
        <v>10.37267258980703</v>
      </c>
      <c r="K70" s="694"/>
    </row>
    <row r="71" spans="1:11" ht="12" customHeight="1">
      <c r="A71" s="488" t="s">
        <v>133</v>
      </c>
      <c r="B71" s="489" t="s">
        <v>36</v>
      </c>
      <c r="C71" s="488" t="s">
        <v>290</v>
      </c>
      <c r="D71" s="836">
        <v>26.297928582776052</v>
      </c>
      <c r="E71" s="693" t="s">
        <v>293</v>
      </c>
      <c r="F71" s="832">
        <v>14.325831824322933</v>
      </c>
      <c r="G71" s="693" t="s">
        <v>311</v>
      </c>
      <c r="H71" s="832">
        <v>8.037231333425762</v>
      </c>
      <c r="I71" s="693" t="s">
        <v>301</v>
      </c>
      <c r="J71" s="832">
        <v>5.777375352257976</v>
      </c>
      <c r="K71" s="694"/>
    </row>
    <row r="72" spans="1:11" ht="12" customHeight="1">
      <c r="A72" s="488" t="s">
        <v>134</v>
      </c>
      <c r="B72" s="489" t="s">
        <v>37</v>
      </c>
      <c r="C72" s="488" t="s">
        <v>290</v>
      </c>
      <c r="D72" s="836">
        <v>23.719404227700778</v>
      </c>
      <c r="E72" s="693" t="s">
        <v>293</v>
      </c>
      <c r="F72" s="832">
        <v>20.568408206445326</v>
      </c>
      <c r="G72" s="693" t="s">
        <v>311</v>
      </c>
      <c r="H72" s="832">
        <v>11.741820490786708</v>
      </c>
      <c r="I72" s="693" t="s">
        <v>301</v>
      </c>
      <c r="J72" s="832">
        <v>6.221459361990152</v>
      </c>
      <c r="K72" s="694"/>
    </row>
    <row r="73" spans="1:11" ht="12" customHeight="1">
      <c r="A73" s="488" t="s">
        <v>222</v>
      </c>
      <c r="B73" s="489" t="s">
        <v>129</v>
      </c>
      <c r="C73" s="488" t="s">
        <v>307</v>
      </c>
      <c r="D73" s="836">
        <v>11.648445904701438</v>
      </c>
      <c r="E73" s="693" t="s">
        <v>290</v>
      </c>
      <c r="F73" s="832">
        <v>10.34213128953551</v>
      </c>
      <c r="G73" s="693" t="s">
        <v>293</v>
      </c>
      <c r="H73" s="832">
        <v>9.837221175601048</v>
      </c>
      <c r="I73" s="693" t="s">
        <v>382</v>
      </c>
      <c r="J73" s="832">
        <v>9.07725868049395</v>
      </c>
      <c r="K73" s="694"/>
    </row>
    <row r="74" spans="1:11" ht="12" customHeight="1">
      <c r="A74" s="488" t="s">
        <v>167</v>
      </c>
      <c r="B74" s="489" t="s">
        <v>72</v>
      </c>
      <c r="C74" s="488" t="s">
        <v>290</v>
      </c>
      <c r="D74" s="836">
        <v>22.33856095119029</v>
      </c>
      <c r="E74" s="693" t="s">
        <v>311</v>
      </c>
      <c r="F74" s="832">
        <v>15.79134583670514</v>
      </c>
      <c r="G74" s="693" t="s">
        <v>293</v>
      </c>
      <c r="H74" s="832">
        <v>14.11878700867874</v>
      </c>
      <c r="I74" s="693" t="s">
        <v>307</v>
      </c>
      <c r="J74" s="832">
        <v>7.599710754439575</v>
      </c>
      <c r="K74" s="694"/>
    </row>
    <row r="75" spans="1:11" ht="12" customHeight="1">
      <c r="A75" s="488" t="s">
        <v>148</v>
      </c>
      <c r="B75" s="489" t="s">
        <v>52</v>
      </c>
      <c r="C75" s="488" t="s">
        <v>293</v>
      </c>
      <c r="D75" s="836">
        <v>21.816002494124945</v>
      </c>
      <c r="E75" s="693" t="s">
        <v>290</v>
      </c>
      <c r="F75" s="832">
        <v>15.812924237709955</v>
      </c>
      <c r="G75" s="693" t="s">
        <v>304</v>
      </c>
      <c r="H75" s="832">
        <v>15.595366608890474</v>
      </c>
      <c r="I75" s="693" t="s">
        <v>307</v>
      </c>
      <c r="J75" s="832">
        <v>12.047694295887606</v>
      </c>
      <c r="K75" s="694"/>
    </row>
    <row r="76" spans="1:11" ht="12" customHeight="1">
      <c r="A76" s="488" t="s">
        <v>203</v>
      </c>
      <c r="B76" s="489" t="s">
        <v>109</v>
      </c>
      <c r="C76" s="488" t="s">
        <v>307</v>
      </c>
      <c r="D76" s="836">
        <v>35.41429912375298</v>
      </c>
      <c r="E76" s="693" t="s">
        <v>290</v>
      </c>
      <c r="F76" s="832">
        <v>11.947595171813658</v>
      </c>
      <c r="G76" s="693" t="s">
        <v>293</v>
      </c>
      <c r="H76" s="832">
        <v>7.33321017923199</v>
      </c>
      <c r="I76" s="693" t="s">
        <v>295</v>
      </c>
      <c r="J76" s="832">
        <v>7.2436395196051215</v>
      </c>
      <c r="K76" s="694"/>
    </row>
    <row r="77" spans="1:11" ht="12" customHeight="1">
      <c r="A77" s="488" t="s">
        <v>223</v>
      </c>
      <c r="B77" s="489" t="s">
        <v>130</v>
      </c>
      <c r="C77" s="488" t="s">
        <v>307</v>
      </c>
      <c r="D77" s="836">
        <v>32.323389288649075</v>
      </c>
      <c r="E77" s="693" t="s">
        <v>293</v>
      </c>
      <c r="F77" s="832">
        <v>13.177404858751549</v>
      </c>
      <c r="G77" s="693" t="s">
        <v>308</v>
      </c>
      <c r="H77" s="832">
        <v>12.18785257417136</v>
      </c>
      <c r="I77" s="693" t="s">
        <v>311</v>
      </c>
      <c r="J77" s="832">
        <v>6.73699462782361</v>
      </c>
      <c r="K77" s="694"/>
    </row>
    <row r="78" spans="1:11" ht="23.25" customHeight="1">
      <c r="A78" s="488" t="s">
        <v>224</v>
      </c>
      <c r="B78" s="489" t="s">
        <v>131</v>
      </c>
      <c r="C78" s="488" t="s">
        <v>307</v>
      </c>
      <c r="D78" s="836">
        <v>22.96383404346022</v>
      </c>
      <c r="E78" s="693" t="s">
        <v>311</v>
      </c>
      <c r="F78" s="832">
        <v>11.81774226381536</v>
      </c>
      <c r="G78" s="693" t="s">
        <v>293</v>
      </c>
      <c r="H78" s="832">
        <v>10.493960102647478</v>
      </c>
      <c r="I78" s="693" t="s">
        <v>301</v>
      </c>
      <c r="J78" s="832">
        <v>6.8384296919273</v>
      </c>
      <c r="K78" s="694"/>
    </row>
    <row r="79" spans="1:11" s="353" customFormat="1" ht="24.75" customHeight="1">
      <c r="A79" s="491" t="s">
        <v>171</v>
      </c>
      <c r="B79" s="489" t="s">
        <v>76</v>
      </c>
      <c r="C79" s="491" t="s">
        <v>382</v>
      </c>
      <c r="D79" s="836">
        <v>18.725621522159887</v>
      </c>
      <c r="E79" s="695" t="s">
        <v>307</v>
      </c>
      <c r="F79" s="832">
        <v>10.739948180356295</v>
      </c>
      <c r="G79" s="696" t="s">
        <v>394</v>
      </c>
      <c r="H79" s="832">
        <v>7.991111616857896</v>
      </c>
      <c r="I79" s="695" t="s">
        <v>301</v>
      </c>
      <c r="J79" s="832">
        <v>6.632045776737133</v>
      </c>
      <c r="K79" s="697"/>
    </row>
    <row r="80" spans="1:11" ht="12" customHeight="1">
      <c r="A80" s="488" t="s">
        <v>170</v>
      </c>
      <c r="B80" s="489" t="s">
        <v>75</v>
      </c>
      <c r="C80" s="488" t="s">
        <v>307</v>
      </c>
      <c r="D80" s="836">
        <v>29.23326317766894</v>
      </c>
      <c r="E80" s="693" t="s">
        <v>293</v>
      </c>
      <c r="F80" s="832">
        <v>13.324825161749725</v>
      </c>
      <c r="G80" s="693" t="s">
        <v>290</v>
      </c>
      <c r="H80" s="832">
        <v>10.574916046936911</v>
      </c>
      <c r="I80" s="693" t="s">
        <v>301</v>
      </c>
      <c r="J80" s="832">
        <v>6.838042381942458</v>
      </c>
      <c r="K80" s="694"/>
    </row>
    <row r="81" spans="1:11" ht="12" customHeight="1">
      <c r="A81" s="488" t="s">
        <v>172</v>
      </c>
      <c r="B81" s="489" t="s">
        <v>77</v>
      </c>
      <c r="C81" s="488" t="s">
        <v>307</v>
      </c>
      <c r="D81" s="836">
        <v>31.645995391672226</v>
      </c>
      <c r="E81" s="693" t="s">
        <v>295</v>
      </c>
      <c r="F81" s="832">
        <v>15.478216084642272</v>
      </c>
      <c r="G81" s="693" t="s">
        <v>304</v>
      </c>
      <c r="H81" s="832">
        <v>9.379613034285104</v>
      </c>
      <c r="I81" s="693" t="s">
        <v>293</v>
      </c>
      <c r="J81" s="832">
        <v>7.716706936374007</v>
      </c>
      <c r="K81" s="694"/>
    </row>
    <row r="82" spans="1:11" ht="12" customHeight="1">
      <c r="A82" s="488" t="s">
        <v>173</v>
      </c>
      <c r="B82" s="489" t="s">
        <v>78</v>
      </c>
      <c r="C82" s="488" t="s">
        <v>307</v>
      </c>
      <c r="D82" s="836">
        <v>19.11071602422671</v>
      </c>
      <c r="E82" s="693" t="s">
        <v>352</v>
      </c>
      <c r="F82" s="832">
        <v>19.058129351812383</v>
      </c>
      <c r="G82" s="693" t="s">
        <v>386</v>
      </c>
      <c r="H82" s="832">
        <v>8.963097141532824</v>
      </c>
      <c r="I82" s="693" t="s">
        <v>290</v>
      </c>
      <c r="J82" s="832">
        <v>7.91080538961572</v>
      </c>
      <c r="K82" s="694"/>
    </row>
    <row r="83" spans="1:11" ht="12" customHeight="1">
      <c r="A83" s="488" t="s">
        <v>210</v>
      </c>
      <c r="B83" s="489" t="s">
        <v>116</v>
      </c>
      <c r="C83" s="488" t="s">
        <v>307</v>
      </c>
      <c r="D83" s="836">
        <v>24.262544781157885</v>
      </c>
      <c r="E83" s="693" t="s">
        <v>295</v>
      </c>
      <c r="F83" s="832">
        <v>12.99033070614727</v>
      </c>
      <c r="G83" s="693" t="s">
        <v>293</v>
      </c>
      <c r="H83" s="832">
        <v>12.142429737438608</v>
      </c>
      <c r="I83" s="693" t="s">
        <v>290</v>
      </c>
      <c r="J83" s="832">
        <v>8.663037855840987</v>
      </c>
      <c r="K83" s="694"/>
    </row>
    <row r="84" spans="1:11" ht="12" customHeight="1">
      <c r="A84" s="488" t="s">
        <v>207</v>
      </c>
      <c r="B84" s="489" t="s">
        <v>113</v>
      </c>
      <c r="C84" s="488" t="s">
        <v>307</v>
      </c>
      <c r="D84" s="836">
        <v>33.7940606509526</v>
      </c>
      <c r="E84" s="693" t="s">
        <v>293</v>
      </c>
      <c r="F84" s="832">
        <v>24.463800552860825</v>
      </c>
      <c r="G84" s="693" t="s">
        <v>290</v>
      </c>
      <c r="H84" s="832">
        <v>9.171279255206203</v>
      </c>
      <c r="I84" s="693" t="s">
        <v>304</v>
      </c>
      <c r="J84" s="832">
        <v>7.589380500987672</v>
      </c>
      <c r="K84" s="694"/>
    </row>
    <row r="85" spans="1:11" ht="12" customHeight="1">
      <c r="A85" s="488" t="s">
        <v>196</v>
      </c>
      <c r="B85" s="489" t="s">
        <v>102</v>
      </c>
      <c r="C85" s="488" t="s">
        <v>307</v>
      </c>
      <c r="D85" s="836">
        <v>17.312175120984804</v>
      </c>
      <c r="E85" s="693" t="s">
        <v>293</v>
      </c>
      <c r="F85" s="832">
        <v>15.003776026329312</v>
      </c>
      <c r="G85" s="693" t="s">
        <v>295</v>
      </c>
      <c r="H85" s="832">
        <v>14.946264465984802</v>
      </c>
      <c r="I85" s="693" t="s">
        <v>290</v>
      </c>
      <c r="J85" s="832">
        <v>8.014373534359171</v>
      </c>
      <c r="K85" s="694"/>
    </row>
    <row r="86" spans="1:11" ht="12" customHeight="1">
      <c r="A86" s="488" t="s">
        <v>197</v>
      </c>
      <c r="B86" s="489" t="s">
        <v>103</v>
      </c>
      <c r="C86" s="488" t="s">
        <v>307</v>
      </c>
      <c r="D86" s="836">
        <v>18.403784879566853</v>
      </c>
      <c r="E86" s="693" t="s">
        <v>295</v>
      </c>
      <c r="F86" s="832">
        <v>16.564930631564422</v>
      </c>
      <c r="G86" s="693" t="s">
        <v>293</v>
      </c>
      <c r="H86" s="832">
        <v>12.508274699707087</v>
      </c>
      <c r="I86" s="693" t="s">
        <v>290</v>
      </c>
      <c r="J86" s="832">
        <v>7.451228971350762</v>
      </c>
      <c r="K86" s="694"/>
    </row>
    <row r="87" spans="1:11" ht="12" customHeight="1">
      <c r="A87" s="488" t="s">
        <v>216</v>
      </c>
      <c r="B87" s="489" t="s">
        <v>122</v>
      </c>
      <c r="C87" s="488" t="s">
        <v>290</v>
      </c>
      <c r="D87" s="836">
        <v>14.404742584954533</v>
      </c>
      <c r="E87" s="693" t="s">
        <v>301</v>
      </c>
      <c r="F87" s="832">
        <v>12.590874114559366</v>
      </c>
      <c r="G87" s="693" t="s">
        <v>307</v>
      </c>
      <c r="H87" s="832">
        <v>12.3427887750976</v>
      </c>
      <c r="I87" s="693" t="s">
        <v>293</v>
      </c>
      <c r="J87" s="832">
        <v>11.428031576438388</v>
      </c>
      <c r="K87" s="694"/>
    </row>
    <row r="88" spans="1:11" ht="12" customHeight="1">
      <c r="A88" s="488" t="s">
        <v>217</v>
      </c>
      <c r="B88" s="489" t="s">
        <v>123</v>
      </c>
      <c r="C88" s="488" t="s">
        <v>382</v>
      </c>
      <c r="D88" s="836">
        <v>13.229481684517364</v>
      </c>
      <c r="E88" s="693" t="s">
        <v>301</v>
      </c>
      <c r="F88" s="832">
        <v>10.750949659132166</v>
      </c>
      <c r="G88" s="693" t="s">
        <v>290</v>
      </c>
      <c r="H88" s="832">
        <v>10.68174011146135</v>
      </c>
      <c r="I88" s="693" t="s">
        <v>307</v>
      </c>
      <c r="J88" s="832">
        <v>10.514246381460957</v>
      </c>
      <c r="K88" s="694"/>
    </row>
    <row r="89" spans="1:11" ht="12" customHeight="1">
      <c r="A89" s="488" t="s">
        <v>204</v>
      </c>
      <c r="B89" s="489" t="s">
        <v>110</v>
      </c>
      <c r="C89" s="488" t="s">
        <v>307</v>
      </c>
      <c r="D89" s="836">
        <v>26.736244965338464</v>
      </c>
      <c r="E89" s="693" t="s">
        <v>293</v>
      </c>
      <c r="F89" s="832">
        <v>15.611686732123134</v>
      </c>
      <c r="G89" s="693" t="s">
        <v>290</v>
      </c>
      <c r="H89" s="832">
        <v>13.066653060339656</v>
      </c>
      <c r="I89" s="693" t="s">
        <v>295</v>
      </c>
      <c r="J89" s="832">
        <v>5.946924602642102</v>
      </c>
      <c r="K89" s="694"/>
    </row>
    <row r="90" spans="1:11" ht="12" customHeight="1">
      <c r="A90" s="488" t="s">
        <v>211</v>
      </c>
      <c r="B90" s="489" t="s">
        <v>117</v>
      </c>
      <c r="C90" s="488" t="s">
        <v>307</v>
      </c>
      <c r="D90" s="836">
        <v>23.5711121200851</v>
      </c>
      <c r="E90" s="693" t="s">
        <v>295</v>
      </c>
      <c r="F90" s="832">
        <v>17.5526384921891</v>
      </c>
      <c r="G90" s="693" t="s">
        <v>293</v>
      </c>
      <c r="H90" s="832">
        <v>15.182626777852379</v>
      </c>
      <c r="I90" s="693" t="s">
        <v>290</v>
      </c>
      <c r="J90" s="832">
        <v>8.011955422475605</v>
      </c>
      <c r="K90" s="694"/>
    </row>
    <row r="91" spans="1:11" ht="12" customHeight="1">
      <c r="A91" s="488" t="s">
        <v>185</v>
      </c>
      <c r="B91" s="489" t="s">
        <v>91</v>
      </c>
      <c r="C91" s="488" t="s">
        <v>307</v>
      </c>
      <c r="D91" s="836">
        <v>25.071685480619553</v>
      </c>
      <c r="E91" s="693" t="s">
        <v>293</v>
      </c>
      <c r="F91" s="832">
        <v>16.794277267163434</v>
      </c>
      <c r="G91" s="693" t="s">
        <v>295</v>
      </c>
      <c r="H91" s="832">
        <v>12.743414690165466</v>
      </c>
      <c r="I91" s="693" t="s">
        <v>304</v>
      </c>
      <c r="J91" s="832">
        <v>11.088788185570966</v>
      </c>
      <c r="K91" s="694"/>
    </row>
    <row r="92" spans="1:11" ht="12" customHeight="1">
      <c r="A92" s="488" t="s">
        <v>189</v>
      </c>
      <c r="B92" s="489" t="s">
        <v>95</v>
      </c>
      <c r="C92" s="488" t="s">
        <v>293</v>
      </c>
      <c r="D92" s="836">
        <v>48.57066422185593</v>
      </c>
      <c r="E92" s="693" t="s">
        <v>290</v>
      </c>
      <c r="F92" s="832">
        <v>14.754619933130753</v>
      </c>
      <c r="G92" s="693" t="s">
        <v>304</v>
      </c>
      <c r="H92" s="832">
        <v>14.267921542033656</v>
      </c>
      <c r="I92" s="693" t="s">
        <v>307</v>
      </c>
      <c r="J92" s="832">
        <v>5.425821557236252</v>
      </c>
      <c r="K92" s="694"/>
    </row>
    <row r="93" spans="1:11" ht="12" customHeight="1">
      <c r="A93" s="488" t="s">
        <v>149</v>
      </c>
      <c r="B93" s="489" t="s">
        <v>53</v>
      </c>
      <c r="C93" s="488" t="s">
        <v>293</v>
      </c>
      <c r="D93" s="836">
        <v>19.176668245064434</v>
      </c>
      <c r="E93" s="693" t="s">
        <v>290</v>
      </c>
      <c r="F93" s="832">
        <v>15.427070453712647</v>
      </c>
      <c r="G93" s="693" t="s">
        <v>307</v>
      </c>
      <c r="H93" s="832">
        <v>14.862120680026658</v>
      </c>
      <c r="I93" s="693" t="s">
        <v>304</v>
      </c>
      <c r="J93" s="832">
        <v>11.779403631903829</v>
      </c>
      <c r="K93" s="694"/>
    </row>
    <row r="94" spans="1:11" ht="12" customHeight="1">
      <c r="A94" s="488" t="s">
        <v>267</v>
      </c>
      <c r="B94" s="489" t="s">
        <v>73</v>
      </c>
      <c r="C94" s="488" t="s">
        <v>290</v>
      </c>
      <c r="D94" s="836">
        <v>15.825525898379805</v>
      </c>
      <c r="E94" s="693" t="s">
        <v>386</v>
      </c>
      <c r="F94" s="832">
        <v>12.78252464409206</v>
      </c>
      <c r="G94" s="693" t="s">
        <v>311</v>
      </c>
      <c r="H94" s="832">
        <v>10.180904329440956</v>
      </c>
      <c r="I94" s="693" t="s">
        <v>382</v>
      </c>
      <c r="J94" s="832">
        <v>6.894658313445196</v>
      </c>
      <c r="K94" s="694"/>
    </row>
    <row r="95" spans="1:11" ht="12" customHeight="1">
      <c r="A95" s="488" t="s">
        <v>174</v>
      </c>
      <c r="B95" s="489" t="s">
        <v>79</v>
      </c>
      <c r="C95" s="488" t="s">
        <v>352</v>
      </c>
      <c r="D95" s="836">
        <v>19.520986975683442</v>
      </c>
      <c r="E95" s="693" t="s">
        <v>307</v>
      </c>
      <c r="F95" s="832">
        <v>15.406838714491112</v>
      </c>
      <c r="G95" s="693" t="s">
        <v>386</v>
      </c>
      <c r="H95" s="832">
        <v>12.471798462245829</v>
      </c>
      <c r="I95" s="693" t="s">
        <v>290</v>
      </c>
      <c r="J95" s="832">
        <v>6.752558777021762</v>
      </c>
      <c r="K95" s="694"/>
    </row>
    <row r="96" spans="1:11" ht="12" customHeight="1">
      <c r="A96" s="488" t="s">
        <v>175</v>
      </c>
      <c r="B96" s="489" t="s">
        <v>80</v>
      </c>
      <c r="C96" s="488" t="s">
        <v>290</v>
      </c>
      <c r="D96" s="836">
        <v>10.32865310409403</v>
      </c>
      <c r="E96" s="693" t="s">
        <v>307</v>
      </c>
      <c r="F96" s="832">
        <v>10.075507184091414</v>
      </c>
      <c r="G96" s="693" t="s">
        <v>382</v>
      </c>
      <c r="H96" s="832">
        <v>9.16848835716737</v>
      </c>
      <c r="I96" s="693" t="s">
        <v>352</v>
      </c>
      <c r="J96" s="832">
        <v>9.131260547298602</v>
      </c>
      <c r="K96" s="694"/>
    </row>
    <row r="97" spans="1:11" ht="12" customHeight="1">
      <c r="A97" s="488" t="s">
        <v>176</v>
      </c>
      <c r="B97" s="489" t="s">
        <v>81</v>
      </c>
      <c r="C97" s="488" t="s">
        <v>352</v>
      </c>
      <c r="D97" s="836">
        <v>12.31682109659612</v>
      </c>
      <c r="E97" s="693" t="s">
        <v>386</v>
      </c>
      <c r="F97" s="832">
        <v>9.901223589757103</v>
      </c>
      <c r="G97" s="698" t="s">
        <v>290</v>
      </c>
      <c r="H97" s="832">
        <v>9.711374797604181</v>
      </c>
      <c r="I97" s="693" t="s">
        <v>307</v>
      </c>
      <c r="J97" s="832">
        <v>8.024316263073644</v>
      </c>
      <c r="K97" s="694"/>
    </row>
    <row r="98" spans="1:11" ht="12" customHeight="1">
      <c r="A98" s="488" t="s">
        <v>177</v>
      </c>
      <c r="B98" s="489" t="s">
        <v>82</v>
      </c>
      <c r="C98" s="488" t="s">
        <v>352</v>
      </c>
      <c r="D98" s="836">
        <v>14.906176382036463</v>
      </c>
      <c r="E98" s="693" t="s">
        <v>386</v>
      </c>
      <c r="F98" s="832">
        <v>9.113436746713468</v>
      </c>
      <c r="G98" s="693" t="s">
        <v>290</v>
      </c>
      <c r="H98" s="832">
        <v>8.892702745893313</v>
      </c>
      <c r="I98" s="693" t="s">
        <v>315</v>
      </c>
      <c r="J98" s="832">
        <v>8.86241489179685</v>
      </c>
      <c r="K98" s="694"/>
    </row>
    <row r="99" spans="1:11" ht="12" customHeight="1">
      <c r="A99" s="492" t="s">
        <v>178</v>
      </c>
      <c r="B99" s="493" t="s">
        <v>83</v>
      </c>
      <c r="C99" s="492" t="s">
        <v>386</v>
      </c>
      <c r="D99" s="838">
        <v>16.432630199723047</v>
      </c>
      <c r="E99" s="699" t="s">
        <v>352</v>
      </c>
      <c r="F99" s="834">
        <v>16.341597510734687</v>
      </c>
      <c r="G99" s="700" t="s">
        <v>307</v>
      </c>
      <c r="H99" s="834">
        <v>12.001582583844124</v>
      </c>
      <c r="I99" s="700" t="s">
        <v>382</v>
      </c>
      <c r="J99" s="834">
        <v>8.65931583770314</v>
      </c>
      <c r="K99" s="694"/>
    </row>
    <row r="100" spans="1:11" ht="12.75">
      <c r="A100" s="703"/>
      <c r="B100" s="682"/>
      <c r="C100" s="694"/>
      <c r="D100" s="701"/>
      <c r="E100" s="694"/>
      <c r="F100" s="701"/>
      <c r="G100" s="694"/>
      <c r="H100" s="702"/>
      <c r="I100" s="694"/>
      <c r="J100" s="702"/>
      <c r="K100" s="694"/>
    </row>
    <row r="101" spans="1:10" ht="12.75">
      <c r="A101" s="427" t="s">
        <v>387</v>
      </c>
      <c r="B101" s="3"/>
      <c r="C101" s="428"/>
      <c r="D101" s="429"/>
      <c r="E101" s="428"/>
      <c r="F101" s="704"/>
      <c r="G101" s="705"/>
      <c r="H101" s="252"/>
      <c r="I101" s="428"/>
      <c r="J101" s="17"/>
    </row>
    <row r="102" spans="1:10" ht="23.25" customHeight="1">
      <c r="A102" s="942" t="s">
        <v>388</v>
      </c>
      <c r="B102" s="943"/>
      <c r="C102" s="943"/>
      <c r="D102" s="943"/>
      <c r="E102" s="943"/>
      <c r="F102" s="943"/>
      <c r="G102" s="943"/>
      <c r="H102" s="943"/>
      <c r="I102" s="943"/>
      <c r="J102" s="943"/>
    </row>
    <row r="103" ht="12.75">
      <c r="H103" s="259"/>
    </row>
    <row r="104" spans="1:8" ht="12.75">
      <c r="A104" s="710" t="s">
        <v>411</v>
      </c>
      <c r="H104" s="259"/>
    </row>
  </sheetData>
  <sheetProtection/>
  <mergeCells count="2">
    <mergeCell ref="A3:B3"/>
    <mergeCell ref="A102:J102"/>
  </mergeCells>
  <hyperlinks>
    <hyperlink ref="J1" location="Sommaire!A1" display="Sommaire"/>
  </hyperlinks>
  <printOptions/>
  <pageMargins left="0" right="0" top="0" bottom="0.3937007874015748" header="0" footer="0"/>
  <pageSetup fitToHeight="0" fitToWidth="1" horizontalDpi="600" verticalDpi="600" orientation="portrait" paperSize="9" scale="87" r:id="rId1"/>
  <headerFooter alignWithMargins="0">
    <oddFooter>&amp;C&amp;F
&amp;A&amp;R&amp;D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E50"/>
  <sheetViews>
    <sheetView showGridLines="0" zoomScalePageLayoutView="0" workbookViewId="0" topLeftCell="A1">
      <selection activeCell="I54" sqref="I54"/>
    </sheetView>
  </sheetViews>
  <sheetFormatPr defaultColWidth="11.421875" defaultRowHeight="12.75"/>
  <cols>
    <col min="1" max="1" width="24.00390625" style="117" customWidth="1"/>
    <col min="2" max="12" width="9.00390625" style="258" customWidth="1"/>
    <col min="13" max="14" width="8.140625" style="371" customWidth="1"/>
    <col min="15" max="15" width="7.28125" style="371" customWidth="1"/>
    <col min="16" max="17" width="9.00390625" style="371" customWidth="1"/>
    <col min="18" max="31" width="11.421875" style="236" customWidth="1"/>
    <col min="32" max="16384" width="11.57421875" style="117" customWidth="1"/>
  </cols>
  <sheetData>
    <row r="1" spans="2:31" s="336" customFormat="1" ht="11.25">
      <c r="B1" s="369"/>
      <c r="C1" s="369"/>
      <c r="D1" s="369"/>
      <c r="E1" s="369"/>
      <c r="F1" s="369"/>
      <c r="G1" s="369"/>
      <c r="H1" s="369"/>
      <c r="I1" s="369"/>
      <c r="J1" s="369"/>
      <c r="K1" s="369"/>
      <c r="L1" s="369"/>
      <c r="M1" s="370"/>
      <c r="N1" s="370"/>
      <c r="O1" s="370"/>
      <c r="P1" s="370"/>
      <c r="Q1" s="345" t="s">
        <v>363</v>
      </c>
      <c r="R1" s="343"/>
      <c r="S1" s="343"/>
      <c r="T1" s="343"/>
      <c r="U1" s="343"/>
      <c r="V1" s="343"/>
      <c r="W1" s="343"/>
      <c r="X1" s="343"/>
      <c r="Y1" s="343"/>
      <c r="Z1" s="343"/>
      <c r="AA1" s="343"/>
      <c r="AB1" s="343"/>
      <c r="AC1" s="343"/>
      <c r="AD1" s="343"/>
      <c r="AE1" s="343"/>
    </row>
    <row r="2" spans="1:31" s="336" customFormat="1" ht="12">
      <c r="A2" s="223" t="s">
        <v>417</v>
      </c>
      <c r="B2" s="369"/>
      <c r="C2" s="369"/>
      <c r="D2" s="369"/>
      <c r="E2" s="369"/>
      <c r="F2" s="369"/>
      <c r="G2" s="369"/>
      <c r="H2" s="369"/>
      <c r="I2" s="369"/>
      <c r="J2" s="369"/>
      <c r="K2" s="369"/>
      <c r="L2" s="369"/>
      <c r="N2" s="370"/>
      <c r="O2" s="370"/>
      <c r="P2" s="251"/>
      <c r="Q2" s="370"/>
      <c r="R2" s="343"/>
      <c r="S2" s="343"/>
      <c r="T2" s="343"/>
      <c r="U2" s="343"/>
      <c r="V2" s="343"/>
      <c r="W2" s="343"/>
      <c r="X2" s="343"/>
      <c r="Y2" s="343"/>
      <c r="Z2" s="343"/>
      <c r="AA2" s="343"/>
      <c r="AB2" s="343"/>
      <c r="AC2" s="343"/>
      <c r="AD2" s="343"/>
      <c r="AE2" s="343"/>
    </row>
    <row r="4" spans="2:17" s="197" customFormat="1" ht="17.25" customHeight="1">
      <c r="B4" s="870" t="s">
        <v>35</v>
      </c>
      <c r="C4" s="875"/>
      <c r="D4" s="875"/>
      <c r="E4" s="871"/>
      <c r="F4" s="871"/>
      <c r="G4" s="871"/>
      <c r="H4" s="871"/>
      <c r="I4" s="872"/>
      <c r="J4" s="876" t="s">
        <v>230</v>
      </c>
      <c r="K4" s="876"/>
      <c r="L4" s="876"/>
      <c r="M4" s="871"/>
      <c r="N4" s="871"/>
      <c r="O4" s="871"/>
      <c r="P4" s="871"/>
      <c r="Q4" s="874"/>
    </row>
    <row r="5" spans="1:17" s="372" customFormat="1" ht="20.25">
      <c r="A5" s="714"/>
      <c r="B5" s="420" t="s">
        <v>389</v>
      </c>
      <c r="C5" s="385" t="s">
        <v>274</v>
      </c>
      <c r="D5" s="385" t="s">
        <v>275</v>
      </c>
      <c r="E5" s="385" t="s">
        <v>390</v>
      </c>
      <c r="F5" s="385" t="s">
        <v>391</v>
      </c>
      <c r="G5" s="385" t="s">
        <v>1</v>
      </c>
      <c r="H5" s="386" t="s">
        <v>392</v>
      </c>
      <c r="I5" s="19" t="s">
        <v>8</v>
      </c>
      <c r="J5" s="385" t="s">
        <v>389</v>
      </c>
      <c r="K5" s="385" t="s">
        <v>274</v>
      </c>
      <c r="L5" s="385" t="s">
        <v>275</v>
      </c>
      <c r="M5" s="385" t="s">
        <v>390</v>
      </c>
      <c r="N5" s="385" t="s">
        <v>391</v>
      </c>
      <c r="O5" s="385" t="s">
        <v>1</v>
      </c>
      <c r="P5" s="386" t="s">
        <v>392</v>
      </c>
      <c r="Q5" s="404" t="s">
        <v>8</v>
      </c>
    </row>
    <row r="6" spans="1:17" s="377" customFormat="1" ht="9.75">
      <c r="A6" s="715" t="s">
        <v>7</v>
      </c>
      <c r="B6" s="425"/>
      <c r="C6" s="253"/>
      <c r="D6" s="253"/>
      <c r="E6" s="253"/>
      <c r="F6" s="253"/>
      <c r="G6" s="253"/>
      <c r="H6" s="253"/>
      <c r="I6" s="375"/>
      <c r="J6" s="374"/>
      <c r="K6" s="374"/>
      <c r="L6" s="374"/>
      <c r="M6" s="374"/>
      <c r="N6" s="374"/>
      <c r="O6" s="374"/>
      <c r="P6" s="374"/>
      <c r="Q6" s="376"/>
    </row>
    <row r="7" spans="1:29" s="131" customFormat="1" ht="14.25">
      <c r="A7" s="407" t="s">
        <v>9</v>
      </c>
      <c r="B7" s="426">
        <v>641</v>
      </c>
      <c r="C7" s="255">
        <v>3834</v>
      </c>
      <c r="D7" s="255">
        <v>7443</v>
      </c>
      <c r="E7" s="255">
        <v>2837</v>
      </c>
      <c r="F7" s="255">
        <v>287</v>
      </c>
      <c r="G7" s="255">
        <v>15042</v>
      </c>
      <c r="H7" s="255">
        <v>4756</v>
      </c>
      <c r="I7" s="378">
        <v>19798</v>
      </c>
      <c r="J7" s="379">
        <f aca="true" t="shared" si="0" ref="J7:J28">B7/$I7*100</f>
        <v>3.237700777856349</v>
      </c>
      <c r="K7" s="379">
        <f aca="true" t="shared" si="1" ref="K7:K28">C7/$I7*100</f>
        <v>19.3655924840893</v>
      </c>
      <c r="L7" s="379">
        <f aca="true" t="shared" si="2" ref="L7:L28">D7/$I7*100</f>
        <v>37.59470653601374</v>
      </c>
      <c r="M7" s="379">
        <f aca="true" t="shared" si="3" ref="M7:M28">E7/$I7*100</f>
        <v>14.329730275785431</v>
      </c>
      <c r="N7" s="379">
        <f aca="true" t="shared" si="4" ref="N7:N28">F7/$I7*100</f>
        <v>1.4496413779169615</v>
      </c>
      <c r="O7" s="379">
        <f aca="true" t="shared" si="5" ref="O7:O28">G7/$I7*100</f>
        <v>75.97737145166178</v>
      </c>
      <c r="P7" s="379">
        <f aca="true" t="shared" si="6" ref="P7:P28">H7/$I7*100</f>
        <v>24.022628548338215</v>
      </c>
      <c r="Q7" s="403">
        <f aca="true" t="shared" si="7" ref="Q7:Q28">I7/$I7*100</f>
        <v>100</v>
      </c>
      <c r="R7" s="197"/>
      <c r="S7" s="546"/>
      <c r="T7" s="543"/>
      <c r="U7" s="543"/>
      <c r="V7" s="543"/>
      <c r="W7" s="543"/>
      <c r="X7" s="197"/>
      <c r="Y7" s="197"/>
      <c r="Z7" s="197"/>
      <c r="AA7" s="197"/>
      <c r="AB7" s="197"/>
      <c r="AC7" s="197"/>
    </row>
    <row r="8" spans="1:29" s="131" customFormat="1" ht="14.25">
      <c r="A8" s="407" t="s">
        <v>10</v>
      </c>
      <c r="B8" s="426">
        <v>1499</v>
      </c>
      <c r="C8" s="255">
        <v>8722</v>
      </c>
      <c r="D8" s="255">
        <v>10676</v>
      </c>
      <c r="E8" s="255">
        <v>4566</v>
      </c>
      <c r="F8" s="255">
        <v>887</v>
      </c>
      <c r="G8" s="255">
        <v>26350</v>
      </c>
      <c r="H8" s="255">
        <v>4940</v>
      </c>
      <c r="I8" s="378">
        <v>31290</v>
      </c>
      <c r="J8" s="379">
        <f t="shared" si="0"/>
        <v>4.7906679450303615</v>
      </c>
      <c r="K8" s="379">
        <f t="shared" si="1"/>
        <v>27.874720357941836</v>
      </c>
      <c r="L8" s="379">
        <f t="shared" si="2"/>
        <v>34.11952700543305</v>
      </c>
      <c r="M8" s="379">
        <f t="shared" si="3"/>
        <v>14.592521572387342</v>
      </c>
      <c r="N8" s="379">
        <f t="shared" si="4"/>
        <v>2.834771492489613</v>
      </c>
      <c r="O8" s="379">
        <f t="shared" si="5"/>
        <v>84.2122083732822</v>
      </c>
      <c r="P8" s="379">
        <f t="shared" si="6"/>
        <v>15.787791626717802</v>
      </c>
      <c r="Q8" s="403">
        <f t="shared" si="7"/>
        <v>100</v>
      </c>
      <c r="R8" s="197"/>
      <c r="S8" s="545"/>
      <c r="T8" s="544"/>
      <c r="U8" s="544"/>
      <c r="V8" s="544"/>
      <c r="W8" s="544"/>
      <c r="X8" s="197"/>
      <c r="Y8" s="197"/>
      <c r="Z8" s="197"/>
      <c r="AA8" s="197"/>
      <c r="AB8" s="197"/>
      <c r="AC8" s="197"/>
    </row>
    <row r="9" spans="1:29" s="131" customFormat="1" ht="14.25">
      <c r="A9" s="407" t="s">
        <v>11</v>
      </c>
      <c r="B9" s="426">
        <v>768</v>
      </c>
      <c r="C9" s="255">
        <v>4736</v>
      </c>
      <c r="D9" s="255">
        <v>4944</v>
      </c>
      <c r="E9" s="255">
        <v>871</v>
      </c>
      <c r="F9" s="255">
        <v>219</v>
      </c>
      <c r="G9" s="255">
        <v>11538</v>
      </c>
      <c r="H9" s="255">
        <v>2837</v>
      </c>
      <c r="I9" s="378">
        <v>14375</v>
      </c>
      <c r="J9" s="379">
        <f t="shared" si="0"/>
        <v>5.342608695652174</v>
      </c>
      <c r="K9" s="379">
        <f t="shared" si="1"/>
        <v>32.94608695652174</v>
      </c>
      <c r="L9" s="379">
        <f t="shared" si="2"/>
        <v>34.39304347826087</v>
      </c>
      <c r="M9" s="379">
        <f t="shared" si="3"/>
        <v>6.059130434782609</v>
      </c>
      <c r="N9" s="379">
        <f t="shared" si="4"/>
        <v>1.5234782608695652</v>
      </c>
      <c r="O9" s="379">
        <f t="shared" si="5"/>
        <v>80.26434782608696</v>
      </c>
      <c r="P9" s="379">
        <f t="shared" si="6"/>
        <v>19.735652173913042</v>
      </c>
      <c r="Q9" s="403">
        <f t="shared" si="7"/>
        <v>100</v>
      </c>
      <c r="R9" s="197"/>
      <c r="S9" s="545"/>
      <c r="T9" s="544"/>
      <c r="U9" s="544"/>
      <c r="V9" s="544"/>
      <c r="W9" s="544"/>
      <c r="X9" s="197"/>
      <c r="Y9" s="197"/>
      <c r="Z9" s="197"/>
      <c r="AA9" s="197"/>
      <c r="AB9" s="197"/>
      <c r="AC9" s="197"/>
    </row>
    <row r="10" spans="1:29" s="131" customFormat="1" ht="14.25">
      <c r="A10" s="407" t="s">
        <v>13</v>
      </c>
      <c r="B10" s="426">
        <v>1175</v>
      </c>
      <c r="C10" s="255">
        <v>3051</v>
      </c>
      <c r="D10" s="255">
        <v>5889</v>
      </c>
      <c r="E10" s="255">
        <v>1690</v>
      </c>
      <c r="F10" s="255">
        <v>229</v>
      </c>
      <c r="G10" s="255">
        <v>12034</v>
      </c>
      <c r="H10" s="255">
        <v>4584</v>
      </c>
      <c r="I10" s="378">
        <v>16618</v>
      </c>
      <c r="J10" s="379">
        <f t="shared" si="0"/>
        <v>7.070646287158502</v>
      </c>
      <c r="K10" s="379">
        <f t="shared" si="1"/>
        <v>18.35961006137923</v>
      </c>
      <c r="L10" s="379">
        <f t="shared" si="2"/>
        <v>35.43747743410759</v>
      </c>
      <c r="M10" s="379">
        <f t="shared" si="3"/>
        <v>10.169695510891804</v>
      </c>
      <c r="N10" s="379">
        <f t="shared" si="4"/>
        <v>1.3780238295823806</v>
      </c>
      <c r="O10" s="379">
        <f t="shared" si="5"/>
        <v>72.4154531231195</v>
      </c>
      <c r="P10" s="379">
        <f t="shared" si="6"/>
        <v>27.584546876880488</v>
      </c>
      <c r="Q10" s="403">
        <f t="shared" si="7"/>
        <v>100</v>
      </c>
      <c r="R10" s="197"/>
      <c r="S10" s="545"/>
      <c r="T10" s="544"/>
      <c r="U10" s="544"/>
      <c r="V10" s="544"/>
      <c r="W10" s="544"/>
      <c r="X10" s="197"/>
      <c r="Y10" s="197"/>
      <c r="Z10" s="197"/>
      <c r="AA10" s="197"/>
      <c r="AB10" s="197"/>
      <c r="AC10" s="197"/>
    </row>
    <row r="11" spans="1:29" s="131" customFormat="1" ht="14.25">
      <c r="A11" s="407" t="s">
        <v>14</v>
      </c>
      <c r="B11" s="426">
        <v>1142</v>
      </c>
      <c r="C11" s="255">
        <v>5882</v>
      </c>
      <c r="D11" s="255">
        <v>10087</v>
      </c>
      <c r="E11" s="255">
        <v>3183</v>
      </c>
      <c r="F11" s="255">
        <v>530</v>
      </c>
      <c r="G11" s="255">
        <v>20824</v>
      </c>
      <c r="H11" s="255">
        <v>5539</v>
      </c>
      <c r="I11" s="378">
        <v>26363</v>
      </c>
      <c r="J11" s="379">
        <f t="shared" si="0"/>
        <v>4.331828699313432</v>
      </c>
      <c r="K11" s="379">
        <f t="shared" si="1"/>
        <v>22.311573037969882</v>
      </c>
      <c r="L11" s="379">
        <f t="shared" si="2"/>
        <v>38.261958047263214</v>
      </c>
      <c r="M11" s="379">
        <f t="shared" si="3"/>
        <v>12.07373971095854</v>
      </c>
      <c r="N11" s="379">
        <f t="shared" si="4"/>
        <v>2.010393354322346</v>
      </c>
      <c r="O11" s="379">
        <f t="shared" si="5"/>
        <v>78.98949284982741</v>
      </c>
      <c r="P11" s="379">
        <f t="shared" si="6"/>
        <v>21.010507150172593</v>
      </c>
      <c r="Q11" s="403">
        <f t="shared" si="7"/>
        <v>100</v>
      </c>
      <c r="R11" s="197"/>
      <c r="S11" s="545"/>
      <c r="T11" s="544"/>
      <c r="U11" s="544"/>
      <c r="V11" s="544"/>
      <c r="W11" s="544"/>
      <c r="X11" s="197"/>
      <c r="Y11" s="197"/>
      <c r="Z11" s="197"/>
      <c r="AA11" s="197"/>
      <c r="AB11" s="197"/>
      <c r="AC11" s="197"/>
    </row>
    <row r="12" spans="1:29" s="131" customFormat="1" ht="14.25">
      <c r="A12" s="407" t="s">
        <v>15</v>
      </c>
      <c r="B12" s="426">
        <v>1435</v>
      </c>
      <c r="C12" s="255">
        <v>4236</v>
      </c>
      <c r="D12" s="255">
        <v>7046</v>
      </c>
      <c r="E12" s="255">
        <v>2631</v>
      </c>
      <c r="F12" s="255">
        <v>138</v>
      </c>
      <c r="G12" s="255">
        <v>15486</v>
      </c>
      <c r="H12" s="255">
        <v>4261</v>
      </c>
      <c r="I12" s="378">
        <v>19747</v>
      </c>
      <c r="J12" s="379">
        <f t="shared" si="0"/>
        <v>7.2669266217653306</v>
      </c>
      <c r="K12" s="379">
        <f t="shared" si="1"/>
        <v>21.451359700207625</v>
      </c>
      <c r="L12" s="379">
        <f t="shared" si="2"/>
        <v>35.68136932192232</v>
      </c>
      <c r="M12" s="379">
        <f t="shared" si="3"/>
        <v>13.323542816630374</v>
      </c>
      <c r="N12" s="379">
        <f t="shared" si="4"/>
        <v>0.6988403301767357</v>
      </c>
      <c r="O12" s="379">
        <f t="shared" si="5"/>
        <v>78.42203879070239</v>
      </c>
      <c r="P12" s="379">
        <f t="shared" si="6"/>
        <v>21.577961209297612</v>
      </c>
      <c r="Q12" s="403">
        <f t="shared" si="7"/>
        <v>100</v>
      </c>
      <c r="R12" s="197"/>
      <c r="S12" s="545"/>
      <c r="T12" s="544"/>
      <c r="U12" s="544"/>
      <c r="V12" s="544"/>
      <c r="W12" s="544"/>
      <c r="X12" s="197"/>
      <c r="Y12" s="197"/>
      <c r="Z12" s="197"/>
      <c r="AA12" s="197"/>
      <c r="AB12" s="197"/>
      <c r="AC12" s="197"/>
    </row>
    <row r="13" spans="1:29" s="131" customFormat="1" ht="14.25">
      <c r="A13" s="407" t="s">
        <v>16</v>
      </c>
      <c r="B13" s="426">
        <v>941</v>
      </c>
      <c r="C13" s="255">
        <v>1966</v>
      </c>
      <c r="D13" s="255">
        <v>3638</v>
      </c>
      <c r="E13" s="255">
        <v>1051</v>
      </c>
      <c r="F13" s="255">
        <v>147</v>
      </c>
      <c r="G13" s="255">
        <v>7743</v>
      </c>
      <c r="H13" s="255">
        <v>2361</v>
      </c>
      <c r="I13" s="378">
        <v>10104</v>
      </c>
      <c r="J13" s="379">
        <f t="shared" si="0"/>
        <v>9.313143309580365</v>
      </c>
      <c r="K13" s="379">
        <f t="shared" si="1"/>
        <v>19.457640538400632</v>
      </c>
      <c r="L13" s="379">
        <f t="shared" si="2"/>
        <v>36.0055423594616</v>
      </c>
      <c r="M13" s="379">
        <f t="shared" si="3"/>
        <v>10.401821060965954</v>
      </c>
      <c r="N13" s="379">
        <f t="shared" si="4"/>
        <v>1.4548693586698338</v>
      </c>
      <c r="O13" s="379">
        <f t="shared" si="5"/>
        <v>76.63301662707839</v>
      </c>
      <c r="P13" s="379">
        <f t="shared" si="6"/>
        <v>23.366983372921617</v>
      </c>
      <c r="Q13" s="403">
        <f t="shared" si="7"/>
        <v>100</v>
      </c>
      <c r="R13" s="197"/>
      <c r="S13" s="545"/>
      <c r="T13" s="544"/>
      <c r="U13" s="544"/>
      <c r="V13" s="544"/>
      <c r="W13" s="544"/>
      <c r="X13" s="197"/>
      <c r="Y13" s="197"/>
      <c r="Z13" s="197"/>
      <c r="AA13" s="197"/>
      <c r="AB13" s="197"/>
      <c r="AC13" s="197"/>
    </row>
    <row r="14" spans="1:29" s="131" customFormat="1" ht="14.25">
      <c r="A14" s="407" t="s">
        <v>364</v>
      </c>
      <c r="B14" s="426">
        <v>14</v>
      </c>
      <c r="C14" s="255">
        <v>1796</v>
      </c>
      <c r="D14" s="255">
        <v>5304</v>
      </c>
      <c r="E14" s="255">
        <v>1341</v>
      </c>
      <c r="F14" s="255">
        <v>362</v>
      </c>
      <c r="G14" s="255">
        <v>8817</v>
      </c>
      <c r="H14" s="255">
        <v>2678</v>
      </c>
      <c r="I14" s="378">
        <v>11495</v>
      </c>
      <c r="J14" s="379">
        <f t="shared" si="0"/>
        <v>0.12179208351457155</v>
      </c>
      <c r="K14" s="379">
        <f t="shared" si="1"/>
        <v>15.62418442801218</v>
      </c>
      <c r="L14" s="379">
        <f t="shared" si="2"/>
        <v>46.14180078294911</v>
      </c>
      <c r="M14" s="379">
        <f t="shared" si="3"/>
        <v>11.665941713788603</v>
      </c>
      <c r="N14" s="379">
        <f t="shared" si="4"/>
        <v>3.14919530230535</v>
      </c>
      <c r="O14" s="379">
        <f t="shared" si="5"/>
        <v>76.70291431056981</v>
      </c>
      <c r="P14" s="379">
        <f t="shared" si="6"/>
        <v>23.297085689430187</v>
      </c>
      <c r="Q14" s="403">
        <f t="shared" si="7"/>
        <v>100</v>
      </c>
      <c r="R14" s="197"/>
      <c r="S14" s="545"/>
      <c r="T14" s="544"/>
      <c r="U14" s="544"/>
      <c r="V14" s="544"/>
      <c r="W14" s="544"/>
      <c r="X14" s="197"/>
      <c r="Y14" s="197"/>
      <c r="Z14" s="197"/>
      <c r="AA14" s="197"/>
      <c r="AB14" s="197"/>
      <c r="AC14" s="197"/>
    </row>
    <row r="15" spans="1:29" s="131" customFormat="1" ht="14.25">
      <c r="A15" s="407" t="s">
        <v>18</v>
      </c>
      <c r="B15" s="426">
        <v>612</v>
      </c>
      <c r="C15" s="255">
        <v>1413</v>
      </c>
      <c r="D15" s="255">
        <v>2947</v>
      </c>
      <c r="E15" s="255">
        <v>320</v>
      </c>
      <c r="F15" s="255"/>
      <c r="G15" s="255">
        <v>5292</v>
      </c>
      <c r="H15" s="255">
        <v>2069</v>
      </c>
      <c r="I15" s="378">
        <v>7361</v>
      </c>
      <c r="J15" s="379">
        <f t="shared" si="0"/>
        <v>8.314087759815243</v>
      </c>
      <c r="K15" s="379">
        <f t="shared" si="1"/>
        <v>19.19576144545578</v>
      </c>
      <c r="L15" s="379">
        <f t="shared" si="2"/>
        <v>40.0353212878685</v>
      </c>
      <c r="M15" s="379">
        <f t="shared" si="3"/>
        <v>4.347235429968754</v>
      </c>
      <c r="N15" s="379">
        <f t="shared" si="4"/>
        <v>0</v>
      </c>
      <c r="O15" s="379">
        <f t="shared" si="5"/>
        <v>71.89240592310827</v>
      </c>
      <c r="P15" s="379">
        <f t="shared" si="6"/>
        <v>28.10759407689173</v>
      </c>
      <c r="Q15" s="403">
        <f t="shared" si="7"/>
        <v>100</v>
      </c>
      <c r="R15" s="197"/>
      <c r="S15" s="545"/>
      <c r="T15" s="544"/>
      <c r="U15" s="544"/>
      <c r="V15" s="544"/>
      <c r="W15" s="544"/>
      <c r="X15" s="197"/>
      <c r="Y15" s="197"/>
      <c r="Z15" s="197"/>
      <c r="AA15" s="197"/>
      <c r="AB15" s="197"/>
      <c r="AC15" s="197"/>
    </row>
    <row r="16" spans="1:29" s="131" customFormat="1" ht="14.25">
      <c r="A16" s="407" t="s">
        <v>399</v>
      </c>
      <c r="B16" s="426">
        <v>6671</v>
      </c>
      <c r="C16" s="255">
        <v>19282</v>
      </c>
      <c r="D16" s="255">
        <v>50937</v>
      </c>
      <c r="E16" s="255">
        <v>40641</v>
      </c>
      <c r="F16" s="255">
        <v>6019</v>
      </c>
      <c r="G16" s="255">
        <v>123550</v>
      </c>
      <c r="H16" s="255">
        <v>27556</v>
      </c>
      <c r="I16" s="378">
        <v>151106</v>
      </c>
      <c r="J16" s="379">
        <f t="shared" si="0"/>
        <v>4.4147816764390555</v>
      </c>
      <c r="K16" s="379">
        <f t="shared" si="1"/>
        <v>12.760578666631373</v>
      </c>
      <c r="L16" s="379">
        <f t="shared" si="2"/>
        <v>33.709448996068986</v>
      </c>
      <c r="M16" s="379">
        <f t="shared" si="3"/>
        <v>26.89568911889667</v>
      </c>
      <c r="N16" s="379">
        <f t="shared" si="4"/>
        <v>3.983296493851998</v>
      </c>
      <c r="O16" s="379">
        <f t="shared" si="5"/>
        <v>81.76379495188809</v>
      </c>
      <c r="P16" s="379">
        <f t="shared" si="6"/>
        <v>18.236205048111923</v>
      </c>
      <c r="Q16" s="403">
        <f t="shared" si="7"/>
        <v>100</v>
      </c>
      <c r="R16" s="197"/>
      <c r="S16" s="545"/>
      <c r="T16" s="544"/>
      <c r="U16" s="544"/>
      <c r="V16" s="544"/>
      <c r="W16" s="544"/>
      <c r="X16" s="197"/>
      <c r="Y16" s="197"/>
      <c r="Z16" s="197"/>
      <c r="AA16" s="197"/>
      <c r="AB16" s="197"/>
      <c r="AC16" s="197"/>
    </row>
    <row r="17" spans="1:29" s="131" customFormat="1" ht="14.25">
      <c r="A17" s="407" t="s">
        <v>20</v>
      </c>
      <c r="B17" s="426">
        <v>1445</v>
      </c>
      <c r="C17" s="255">
        <v>7584</v>
      </c>
      <c r="D17" s="255">
        <v>9300</v>
      </c>
      <c r="E17" s="255">
        <v>3234</v>
      </c>
      <c r="F17" s="255">
        <v>148</v>
      </c>
      <c r="G17" s="255">
        <v>21711</v>
      </c>
      <c r="H17" s="255">
        <v>5672</v>
      </c>
      <c r="I17" s="378">
        <v>27383</v>
      </c>
      <c r="J17" s="379">
        <f t="shared" si="0"/>
        <v>5.276996676770259</v>
      </c>
      <c r="K17" s="379">
        <f t="shared" si="1"/>
        <v>27.696015776211517</v>
      </c>
      <c r="L17" s="379">
        <f t="shared" si="2"/>
        <v>33.9626775736771</v>
      </c>
      <c r="M17" s="379">
        <f t="shared" si="3"/>
        <v>11.810247233685132</v>
      </c>
      <c r="N17" s="379">
        <f t="shared" si="4"/>
        <v>0.5404813205273344</v>
      </c>
      <c r="O17" s="379">
        <f t="shared" si="5"/>
        <v>79.28641858087134</v>
      </c>
      <c r="P17" s="379">
        <f t="shared" si="6"/>
        <v>20.71358141912866</v>
      </c>
      <c r="Q17" s="403">
        <f t="shared" si="7"/>
        <v>100</v>
      </c>
      <c r="R17" s="197"/>
      <c r="S17" s="545"/>
      <c r="T17" s="544"/>
      <c r="U17" s="544"/>
      <c r="V17" s="544"/>
      <c r="W17" s="544"/>
      <c r="X17" s="197"/>
      <c r="Y17" s="197"/>
      <c r="Z17" s="197"/>
      <c r="AA17" s="197"/>
      <c r="AB17" s="197"/>
      <c r="AC17" s="197"/>
    </row>
    <row r="18" spans="1:29" s="131" customFormat="1" ht="14.25">
      <c r="A18" s="407" t="s">
        <v>366</v>
      </c>
      <c r="B18" s="426">
        <v>280</v>
      </c>
      <c r="C18" s="255">
        <v>1440</v>
      </c>
      <c r="D18" s="255">
        <v>1566</v>
      </c>
      <c r="E18" s="255">
        <v>339</v>
      </c>
      <c r="F18" s="255"/>
      <c r="G18" s="255">
        <v>3625</v>
      </c>
      <c r="H18" s="255">
        <v>1855</v>
      </c>
      <c r="I18" s="378">
        <v>5480</v>
      </c>
      <c r="J18" s="379">
        <f t="shared" si="0"/>
        <v>5.109489051094891</v>
      </c>
      <c r="K18" s="379">
        <f t="shared" si="1"/>
        <v>26.277372262773724</v>
      </c>
      <c r="L18" s="379">
        <f t="shared" si="2"/>
        <v>28.576642335766422</v>
      </c>
      <c r="M18" s="379">
        <f t="shared" si="3"/>
        <v>6.186131386861314</v>
      </c>
      <c r="N18" s="379">
        <f t="shared" si="4"/>
        <v>0</v>
      </c>
      <c r="O18" s="379">
        <f t="shared" si="5"/>
        <v>66.14963503649635</v>
      </c>
      <c r="P18" s="379">
        <f t="shared" si="6"/>
        <v>33.85036496350365</v>
      </c>
      <c r="Q18" s="403">
        <f t="shared" si="7"/>
        <v>100</v>
      </c>
      <c r="R18" s="197"/>
      <c r="S18" s="545"/>
      <c r="T18" s="544"/>
      <c r="U18" s="544"/>
      <c r="V18" s="544"/>
      <c r="W18" s="544"/>
      <c r="X18" s="197"/>
      <c r="Y18" s="197"/>
      <c r="Z18" s="197"/>
      <c r="AA18" s="197"/>
      <c r="AB18" s="197"/>
      <c r="AC18" s="197"/>
    </row>
    <row r="19" spans="1:29" s="131" customFormat="1" ht="14.25">
      <c r="A19" s="407" t="s">
        <v>22</v>
      </c>
      <c r="B19" s="426">
        <v>1138</v>
      </c>
      <c r="C19" s="255">
        <v>3445</v>
      </c>
      <c r="D19" s="255">
        <v>5068</v>
      </c>
      <c r="E19" s="255">
        <v>1318</v>
      </c>
      <c r="F19" s="255">
        <v>12</v>
      </c>
      <c r="G19" s="255">
        <v>10981</v>
      </c>
      <c r="H19" s="255">
        <v>2799</v>
      </c>
      <c r="I19" s="378">
        <v>13780</v>
      </c>
      <c r="J19" s="379">
        <f t="shared" si="0"/>
        <v>8.25834542815675</v>
      </c>
      <c r="K19" s="379">
        <f t="shared" si="1"/>
        <v>25</v>
      </c>
      <c r="L19" s="379">
        <f t="shared" si="2"/>
        <v>36.77793904208998</v>
      </c>
      <c r="M19" s="379">
        <f t="shared" si="3"/>
        <v>9.564586357039188</v>
      </c>
      <c r="N19" s="379">
        <f t="shared" si="4"/>
        <v>0.08708272859216255</v>
      </c>
      <c r="O19" s="379">
        <f t="shared" si="5"/>
        <v>79.68795355587808</v>
      </c>
      <c r="P19" s="379">
        <f t="shared" si="6"/>
        <v>20.312046444121915</v>
      </c>
      <c r="Q19" s="403">
        <f t="shared" si="7"/>
        <v>100</v>
      </c>
      <c r="R19" s="197"/>
      <c r="S19" s="545"/>
      <c r="T19" s="544"/>
      <c r="U19" s="544"/>
      <c r="V19" s="544"/>
      <c r="W19" s="544"/>
      <c r="X19" s="197"/>
      <c r="Y19" s="197"/>
      <c r="Z19" s="197"/>
      <c r="AA19" s="197"/>
      <c r="AB19" s="197"/>
      <c r="AC19" s="197"/>
    </row>
    <row r="20" spans="1:29" s="131" customFormat="1" ht="14.25">
      <c r="A20" s="407" t="s">
        <v>228</v>
      </c>
      <c r="B20" s="426">
        <v>1510</v>
      </c>
      <c r="C20" s="255">
        <v>9032</v>
      </c>
      <c r="D20" s="255">
        <v>15926</v>
      </c>
      <c r="E20" s="255">
        <v>4334</v>
      </c>
      <c r="F20" s="255">
        <v>434</v>
      </c>
      <c r="G20" s="255">
        <v>31236</v>
      </c>
      <c r="H20" s="255">
        <v>7099</v>
      </c>
      <c r="I20" s="378">
        <v>38335</v>
      </c>
      <c r="J20" s="379">
        <f t="shared" si="0"/>
        <v>3.9389591756880136</v>
      </c>
      <c r="K20" s="379">
        <f t="shared" si="1"/>
        <v>23.56071475153254</v>
      </c>
      <c r="L20" s="379">
        <f t="shared" si="2"/>
        <v>41.54428068344855</v>
      </c>
      <c r="M20" s="379">
        <f t="shared" si="3"/>
        <v>11.305595408895265</v>
      </c>
      <c r="N20" s="379">
        <f t="shared" si="4"/>
        <v>1.1321246902308597</v>
      </c>
      <c r="O20" s="379">
        <f t="shared" si="5"/>
        <v>81.48167470979523</v>
      </c>
      <c r="P20" s="379">
        <f t="shared" si="6"/>
        <v>18.518325290204775</v>
      </c>
      <c r="Q20" s="403">
        <f t="shared" si="7"/>
        <v>100</v>
      </c>
      <c r="R20" s="197"/>
      <c r="S20" s="545"/>
      <c r="T20" s="544"/>
      <c r="U20" s="544"/>
      <c r="V20" s="544"/>
      <c r="W20" s="544"/>
      <c r="X20" s="197"/>
      <c r="Y20" s="197"/>
      <c r="Z20" s="197"/>
      <c r="AA20" s="197"/>
      <c r="AB20" s="197"/>
      <c r="AC20" s="197"/>
    </row>
    <row r="21" spans="1:29" s="131" customFormat="1" ht="14.25">
      <c r="A21" s="407" t="s">
        <v>367</v>
      </c>
      <c r="B21" s="426">
        <v>2037</v>
      </c>
      <c r="C21" s="255">
        <v>3942</v>
      </c>
      <c r="D21" s="255">
        <v>7102</v>
      </c>
      <c r="E21" s="255">
        <v>2927</v>
      </c>
      <c r="F21" s="255">
        <v>214</v>
      </c>
      <c r="G21" s="255">
        <v>16222</v>
      </c>
      <c r="H21" s="255">
        <v>3970</v>
      </c>
      <c r="I21" s="378">
        <v>20192</v>
      </c>
      <c r="J21" s="379">
        <f t="shared" si="0"/>
        <v>10.088153724247228</v>
      </c>
      <c r="K21" s="379">
        <f t="shared" si="1"/>
        <v>19.522583201267828</v>
      </c>
      <c r="L21" s="379">
        <f t="shared" si="2"/>
        <v>35.17234548335975</v>
      </c>
      <c r="M21" s="379">
        <f t="shared" si="3"/>
        <v>14.495839936608556</v>
      </c>
      <c r="N21" s="379">
        <f t="shared" si="4"/>
        <v>1.059825673534073</v>
      </c>
      <c r="O21" s="379">
        <f t="shared" si="5"/>
        <v>80.33874801901743</v>
      </c>
      <c r="P21" s="379">
        <f t="shared" si="6"/>
        <v>19.661251980982566</v>
      </c>
      <c r="Q21" s="403">
        <f t="shared" si="7"/>
        <v>100</v>
      </c>
      <c r="R21" s="197"/>
      <c r="S21" s="545"/>
      <c r="T21" s="544"/>
      <c r="U21" s="544"/>
      <c r="V21" s="544"/>
      <c r="W21" s="544"/>
      <c r="X21" s="197"/>
      <c r="Y21" s="197"/>
      <c r="Z21" s="197"/>
      <c r="AA21" s="197"/>
      <c r="AB21" s="197"/>
      <c r="AC21" s="197"/>
    </row>
    <row r="22" spans="1:29" s="131" customFormat="1" ht="14.25">
      <c r="A22" s="407" t="s">
        <v>368</v>
      </c>
      <c r="B22" s="426">
        <v>1007</v>
      </c>
      <c r="C22" s="255">
        <v>3514</v>
      </c>
      <c r="D22" s="255">
        <v>5584</v>
      </c>
      <c r="E22" s="255">
        <v>1875</v>
      </c>
      <c r="F22" s="255">
        <v>667</v>
      </c>
      <c r="G22" s="255">
        <v>12647</v>
      </c>
      <c r="H22" s="255">
        <v>2508</v>
      </c>
      <c r="I22" s="378">
        <v>15155</v>
      </c>
      <c r="J22" s="379">
        <f t="shared" si="0"/>
        <v>6.644671725503135</v>
      </c>
      <c r="K22" s="379">
        <f t="shared" si="1"/>
        <v>23.187066974595844</v>
      </c>
      <c r="L22" s="379">
        <f t="shared" si="2"/>
        <v>36.845925437149454</v>
      </c>
      <c r="M22" s="379">
        <f t="shared" si="3"/>
        <v>12.372154404486968</v>
      </c>
      <c r="N22" s="379">
        <f t="shared" si="4"/>
        <v>4.4011877268228305</v>
      </c>
      <c r="O22" s="379">
        <f t="shared" si="5"/>
        <v>83.45100626855823</v>
      </c>
      <c r="P22" s="379">
        <f t="shared" si="6"/>
        <v>16.54899373144177</v>
      </c>
      <c r="Q22" s="403">
        <f t="shared" si="7"/>
        <v>100</v>
      </c>
      <c r="R22" s="197"/>
      <c r="S22" s="545"/>
      <c r="T22" s="544"/>
      <c r="U22" s="544"/>
      <c r="V22" s="544"/>
      <c r="W22" s="544"/>
      <c r="X22" s="197"/>
      <c r="Y22" s="197"/>
      <c r="Z22" s="197"/>
      <c r="AA22" s="197"/>
      <c r="AB22" s="197"/>
      <c r="AC22" s="197"/>
    </row>
    <row r="23" spans="1:29" s="131" customFormat="1" ht="14.25">
      <c r="A23" s="407" t="s">
        <v>19</v>
      </c>
      <c r="B23" s="426">
        <v>639</v>
      </c>
      <c r="C23" s="255">
        <v>2371</v>
      </c>
      <c r="D23" s="255">
        <v>3639</v>
      </c>
      <c r="E23" s="255">
        <v>1098</v>
      </c>
      <c r="F23" s="255">
        <v>78</v>
      </c>
      <c r="G23" s="255">
        <v>7825</v>
      </c>
      <c r="H23" s="255">
        <v>1883</v>
      </c>
      <c r="I23" s="378">
        <v>9708</v>
      </c>
      <c r="J23" s="379">
        <f t="shared" si="0"/>
        <v>6.582200247218789</v>
      </c>
      <c r="K23" s="379">
        <f t="shared" si="1"/>
        <v>24.42315615986815</v>
      </c>
      <c r="L23" s="379">
        <f t="shared" si="2"/>
        <v>37.48454882571075</v>
      </c>
      <c r="M23" s="379">
        <f t="shared" si="3"/>
        <v>11.31025957972806</v>
      </c>
      <c r="N23" s="379">
        <f t="shared" si="4"/>
        <v>0.8034610630407911</v>
      </c>
      <c r="O23" s="379">
        <f t="shared" si="5"/>
        <v>80.60362587556654</v>
      </c>
      <c r="P23" s="379">
        <f t="shared" si="6"/>
        <v>19.396374124433457</v>
      </c>
      <c r="Q23" s="403">
        <f t="shared" si="7"/>
        <v>100</v>
      </c>
      <c r="R23" s="197"/>
      <c r="S23" s="545"/>
      <c r="T23" s="544"/>
      <c r="U23" s="544"/>
      <c r="V23" s="544"/>
      <c r="W23" s="544"/>
      <c r="X23" s="197"/>
      <c r="Y23" s="197"/>
      <c r="Z23" s="197"/>
      <c r="AA23" s="197"/>
      <c r="AB23" s="197"/>
      <c r="AC23" s="197"/>
    </row>
    <row r="24" spans="1:29" s="131" customFormat="1" ht="14.25">
      <c r="A24" s="407" t="s">
        <v>264</v>
      </c>
      <c r="B24" s="426">
        <v>1584</v>
      </c>
      <c r="C24" s="255">
        <v>5254</v>
      </c>
      <c r="D24" s="255">
        <v>8899</v>
      </c>
      <c r="E24" s="255">
        <v>2623</v>
      </c>
      <c r="F24" s="255">
        <v>376</v>
      </c>
      <c r="G24" s="255">
        <v>18736</v>
      </c>
      <c r="H24" s="255">
        <v>4346</v>
      </c>
      <c r="I24" s="378">
        <v>23082</v>
      </c>
      <c r="J24" s="379">
        <f t="shared" si="0"/>
        <v>6.862490252144528</v>
      </c>
      <c r="K24" s="379">
        <f t="shared" si="1"/>
        <v>22.76232562169656</v>
      </c>
      <c r="L24" s="379">
        <f t="shared" si="2"/>
        <v>38.553851486006415</v>
      </c>
      <c r="M24" s="379">
        <f t="shared" si="3"/>
        <v>11.36383329000953</v>
      </c>
      <c r="N24" s="379">
        <f t="shared" si="4"/>
        <v>1.628974958842388</v>
      </c>
      <c r="O24" s="379">
        <f t="shared" si="5"/>
        <v>81.17147560869941</v>
      </c>
      <c r="P24" s="379">
        <f t="shared" si="6"/>
        <v>18.82852439130058</v>
      </c>
      <c r="Q24" s="403">
        <f t="shared" si="7"/>
        <v>100</v>
      </c>
      <c r="R24" s="197"/>
      <c r="S24" s="545"/>
      <c r="T24" s="544"/>
      <c r="U24" s="544"/>
      <c r="V24" s="544"/>
      <c r="W24" s="544"/>
      <c r="X24" s="197"/>
      <c r="Y24" s="197"/>
      <c r="Z24" s="197"/>
      <c r="AA24" s="197"/>
      <c r="AB24" s="197"/>
      <c r="AC24" s="197"/>
    </row>
    <row r="25" spans="1:29" s="131" customFormat="1" ht="14.25">
      <c r="A25" s="407" t="s">
        <v>369</v>
      </c>
      <c r="B25" s="426">
        <v>670</v>
      </c>
      <c r="C25" s="255">
        <v>1789</v>
      </c>
      <c r="D25" s="255">
        <v>3429</v>
      </c>
      <c r="E25" s="255">
        <v>981</v>
      </c>
      <c r="F25" s="255">
        <v>133</v>
      </c>
      <c r="G25" s="255">
        <v>7002</v>
      </c>
      <c r="H25" s="255">
        <v>2264</v>
      </c>
      <c r="I25" s="378">
        <v>9266</v>
      </c>
      <c r="J25" s="379">
        <f t="shared" si="0"/>
        <v>7.230736024174401</v>
      </c>
      <c r="K25" s="379">
        <f t="shared" si="1"/>
        <v>19.307144398877618</v>
      </c>
      <c r="L25" s="379">
        <f t="shared" si="2"/>
        <v>37.00625944312541</v>
      </c>
      <c r="M25" s="379">
        <f t="shared" si="3"/>
        <v>10.587092596589683</v>
      </c>
      <c r="N25" s="379">
        <f t="shared" si="4"/>
        <v>1.4353550615152169</v>
      </c>
      <c r="O25" s="379">
        <f t="shared" si="5"/>
        <v>75.56658752428233</v>
      </c>
      <c r="P25" s="379">
        <f t="shared" si="6"/>
        <v>24.433412475717677</v>
      </c>
      <c r="Q25" s="403">
        <f t="shared" si="7"/>
        <v>100</v>
      </c>
      <c r="R25" s="197"/>
      <c r="S25" s="545"/>
      <c r="T25" s="544"/>
      <c r="U25" s="544"/>
      <c r="V25" s="544"/>
      <c r="W25" s="544"/>
      <c r="X25" s="197"/>
      <c r="Y25" s="197"/>
      <c r="Z25" s="197"/>
      <c r="AA25" s="197"/>
      <c r="AB25" s="197"/>
      <c r="AC25" s="197"/>
    </row>
    <row r="26" spans="1:29" s="131" customFormat="1" ht="14.25">
      <c r="A26" s="407" t="s">
        <v>25</v>
      </c>
      <c r="B26" s="426">
        <v>1704</v>
      </c>
      <c r="C26" s="255">
        <v>4446</v>
      </c>
      <c r="D26" s="255">
        <v>5445</v>
      </c>
      <c r="E26" s="255">
        <v>1762</v>
      </c>
      <c r="F26" s="255">
        <v>98</v>
      </c>
      <c r="G26" s="255">
        <v>13455</v>
      </c>
      <c r="H26" s="255">
        <v>2128</v>
      </c>
      <c r="I26" s="378">
        <v>15583</v>
      </c>
      <c r="J26" s="379">
        <f t="shared" si="0"/>
        <v>10.934993261887954</v>
      </c>
      <c r="K26" s="379">
        <f t="shared" si="1"/>
        <v>28.53109157415132</v>
      </c>
      <c r="L26" s="379">
        <f t="shared" si="2"/>
        <v>34.94192389142013</v>
      </c>
      <c r="M26" s="379">
        <f t="shared" si="3"/>
        <v>11.307193736764424</v>
      </c>
      <c r="N26" s="379">
        <f t="shared" si="4"/>
        <v>0.6288904575498941</v>
      </c>
      <c r="O26" s="379">
        <f t="shared" si="5"/>
        <v>86.34409292177374</v>
      </c>
      <c r="P26" s="379">
        <f t="shared" si="6"/>
        <v>13.655907078226273</v>
      </c>
      <c r="Q26" s="403">
        <f t="shared" si="7"/>
        <v>100</v>
      </c>
      <c r="R26" s="197"/>
      <c r="S26" s="545"/>
      <c r="T26" s="544"/>
      <c r="U26" s="544"/>
      <c r="V26" s="544"/>
      <c r="W26" s="544"/>
      <c r="X26" s="197"/>
      <c r="Y26" s="197"/>
      <c r="Z26" s="197"/>
      <c r="AA26" s="197"/>
      <c r="AB26" s="197"/>
      <c r="AC26" s="197"/>
    </row>
    <row r="27" spans="1:29" s="131" customFormat="1" ht="14.25">
      <c r="A27" s="407" t="s">
        <v>396</v>
      </c>
      <c r="B27" s="426">
        <v>2637</v>
      </c>
      <c r="C27" s="255">
        <v>15137</v>
      </c>
      <c r="D27" s="255">
        <v>22808</v>
      </c>
      <c r="E27" s="255">
        <v>14494</v>
      </c>
      <c r="F27" s="255">
        <v>5036</v>
      </c>
      <c r="G27" s="255">
        <v>60112</v>
      </c>
      <c r="H27" s="255">
        <v>11098</v>
      </c>
      <c r="I27" s="378">
        <v>71210</v>
      </c>
      <c r="J27" s="379">
        <f t="shared" si="0"/>
        <v>3.703131582642887</v>
      </c>
      <c r="K27" s="379">
        <f t="shared" si="1"/>
        <v>21.256845948602724</v>
      </c>
      <c r="L27" s="379">
        <f t="shared" si="2"/>
        <v>32.02920938070496</v>
      </c>
      <c r="M27" s="379">
        <f t="shared" si="3"/>
        <v>20.35388288161775</v>
      </c>
      <c r="N27" s="379">
        <f t="shared" si="4"/>
        <v>7.072040443757899</v>
      </c>
      <c r="O27" s="379">
        <f t="shared" si="5"/>
        <v>84.41511023732622</v>
      </c>
      <c r="P27" s="379">
        <f t="shared" si="6"/>
        <v>15.584889762673782</v>
      </c>
      <c r="Q27" s="403">
        <f t="shared" si="7"/>
        <v>100</v>
      </c>
      <c r="R27" s="197"/>
      <c r="S27" s="545"/>
      <c r="T27" s="544"/>
      <c r="U27" s="544"/>
      <c r="V27" s="544"/>
      <c r="W27" s="544"/>
      <c r="X27" s="197"/>
      <c r="Y27" s="197"/>
      <c r="Z27" s="197"/>
      <c r="AA27" s="197"/>
      <c r="AB27" s="197"/>
      <c r="AC27" s="197"/>
    </row>
    <row r="28" spans="1:29" s="131" customFormat="1" ht="15" thickBot="1">
      <c r="A28" s="716" t="s">
        <v>26</v>
      </c>
      <c r="B28" s="426">
        <v>3413</v>
      </c>
      <c r="C28" s="255">
        <v>15477</v>
      </c>
      <c r="D28" s="255">
        <v>25418</v>
      </c>
      <c r="E28" s="255">
        <v>11453</v>
      </c>
      <c r="F28" s="255">
        <v>2146</v>
      </c>
      <c r="G28" s="255">
        <v>57907</v>
      </c>
      <c r="H28" s="255">
        <v>11975</v>
      </c>
      <c r="I28" s="378">
        <v>69882</v>
      </c>
      <c r="J28" s="379">
        <f t="shared" si="0"/>
        <v>4.883947225322687</v>
      </c>
      <c r="K28" s="379">
        <f t="shared" si="1"/>
        <v>22.147334077444835</v>
      </c>
      <c r="L28" s="379">
        <f t="shared" si="2"/>
        <v>36.372742623279244</v>
      </c>
      <c r="M28" s="379">
        <f t="shared" si="3"/>
        <v>16.38905583698234</v>
      </c>
      <c r="N28" s="379">
        <f t="shared" si="4"/>
        <v>3.0708909304255747</v>
      </c>
      <c r="O28" s="379">
        <f t="shared" si="5"/>
        <v>82.86397069345468</v>
      </c>
      <c r="P28" s="379">
        <f t="shared" si="6"/>
        <v>17.136029306545318</v>
      </c>
      <c r="Q28" s="403">
        <f t="shared" si="7"/>
        <v>100</v>
      </c>
      <c r="R28" s="197"/>
      <c r="S28" s="545"/>
      <c r="T28" s="544"/>
      <c r="U28" s="544"/>
      <c r="V28" s="544"/>
      <c r="W28" s="544"/>
      <c r="X28" s="197"/>
      <c r="Y28" s="197"/>
      <c r="Z28" s="197"/>
      <c r="AA28" s="197"/>
      <c r="AB28" s="197"/>
      <c r="AC28" s="197"/>
    </row>
    <row r="29" spans="1:29" s="381" customFormat="1" ht="15" thickTop="1">
      <c r="A29" s="445" t="s">
        <v>384</v>
      </c>
      <c r="B29" s="446"/>
      <c r="C29" s="447"/>
      <c r="D29" s="447"/>
      <c r="E29" s="447"/>
      <c r="F29" s="447"/>
      <c r="G29" s="447"/>
      <c r="H29" s="447"/>
      <c r="I29" s="467"/>
      <c r="J29" s="468"/>
      <c r="K29" s="468"/>
      <c r="L29" s="468"/>
      <c r="M29" s="468"/>
      <c r="N29" s="468"/>
      <c r="O29" s="468"/>
      <c r="P29" s="468"/>
      <c r="Q29" s="469"/>
      <c r="R29" s="380"/>
      <c r="S29" s="545"/>
      <c r="T29" s="544"/>
      <c r="U29" s="544"/>
      <c r="V29" s="544"/>
      <c r="W29" s="544"/>
      <c r="X29" s="380"/>
      <c r="Y29" s="380"/>
      <c r="Z29" s="380"/>
      <c r="AA29" s="380"/>
      <c r="AB29" s="380"/>
      <c r="AC29" s="380"/>
    </row>
    <row r="30" spans="1:29" s="381" customFormat="1" ht="14.25">
      <c r="A30" s="1" t="s">
        <v>31</v>
      </c>
      <c r="B30" s="426">
        <v>26829</v>
      </c>
      <c r="C30" s="255">
        <v>34621</v>
      </c>
      <c r="D30" s="255">
        <v>89186</v>
      </c>
      <c r="E30" s="255">
        <v>67103</v>
      </c>
      <c r="F30" s="255">
        <v>7455</v>
      </c>
      <c r="G30" s="255">
        <v>225194</v>
      </c>
      <c r="H30" s="255">
        <v>38990</v>
      </c>
      <c r="I30" s="378">
        <v>264184</v>
      </c>
      <c r="J30" s="379">
        <f aca="true" t="shared" si="8" ref="J30:Q31">B30/$I30*100</f>
        <v>10.15542197862096</v>
      </c>
      <c r="K30" s="379">
        <f t="shared" si="8"/>
        <v>13.104881446264724</v>
      </c>
      <c r="L30" s="379">
        <f t="shared" si="8"/>
        <v>33.75904672500984</v>
      </c>
      <c r="M30" s="379">
        <f t="shared" si="8"/>
        <v>25.400099930351573</v>
      </c>
      <c r="N30" s="379">
        <f t="shared" si="8"/>
        <v>2.8218968597644065</v>
      </c>
      <c r="O30" s="379">
        <f t="shared" si="8"/>
        <v>85.24134694001151</v>
      </c>
      <c r="P30" s="379">
        <f t="shared" si="8"/>
        <v>14.758653059988495</v>
      </c>
      <c r="Q30" s="403">
        <f t="shared" si="8"/>
        <v>100</v>
      </c>
      <c r="R30" s="380"/>
      <c r="S30" s="545"/>
      <c r="T30" s="544"/>
      <c r="U30" s="544"/>
      <c r="V30" s="544"/>
      <c r="W30" s="544"/>
      <c r="X30" s="380"/>
      <c r="Y30" s="380"/>
      <c r="Z30" s="380"/>
      <c r="AA30" s="380"/>
      <c r="AB30" s="380"/>
      <c r="AC30" s="380"/>
    </row>
    <row r="31" spans="1:29" s="381" customFormat="1" ht="10.5" thickBot="1">
      <c r="A31" s="448" t="s">
        <v>32</v>
      </c>
      <c r="B31" s="434">
        <v>6133</v>
      </c>
      <c r="C31" s="431">
        <v>93728</v>
      </c>
      <c r="D31" s="431">
        <v>133909</v>
      </c>
      <c r="E31" s="431">
        <v>38466</v>
      </c>
      <c r="F31" s="431">
        <v>10705</v>
      </c>
      <c r="G31" s="431">
        <v>282941</v>
      </c>
      <c r="H31" s="431">
        <v>80188</v>
      </c>
      <c r="I31" s="432">
        <v>363129</v>
      </c>
      <c r="J31" s="470">
        <f t="shared" si="8"/>
        <v>1.6889314816497718</v>
      </c>
      <c r="K31" s="470">
        <f t="shared" si="8"/>
        <v>25.811213095070894</v>
      </c>
      <c r="L31" s="470">
        <f t="shared" si="8"/>
        <v>36.876426834540894</v>
      </c>
      <c r="M31" s="470">
        <f t="shared" si="8"/>
        <v>10.592929785282916</v>
      </c>
      <c r="N31" s="470">
        <f t="shared" si="8"/>
        <v>2.947988180508855</v>
      </c>
      <c r="O31" s="470">
        <f t="shared" si="8"/>
        <v>77.91748937705333</v>
      </c>
      <c r="P31" s="470">
        <f t="shared" si="8"/>
        <v>22.082510622946668</v>
      </c>
      <c r="Q31" s="471">
        <f t="shared" si="8"/>
        <v>100</v>
      </c>
      <c r="R31" s="380"/>
      <c r="S31" s="380"/>
      <c r="T31" s="380"/>
      <c r="U31" s="380"/>
      <c r="V31" s="380"/>
      <c r="W31" s="380"/>
      <c r="X31" s="380"/>
      <c r="Y31" s="380"/>
      <c r="Z31" s="380"/>
      <c r="AA31" s="380"/>
      <c r="AB31" s="380"/>
      <c r="AC31" s="380"/>
    </row>
    <row r="32" spans="1:29" s="381" customFormat="1" ht="10.5" thickTop="1">
      <c r="A32" s="444" t="s">
        <v>383</v>
      </c>
      <c r="B32" s="426"/>
      <c r="C32" s="255"/>
      <c r="D32" s="255"/>
      <c r="E32" s="255"/>
      <c r="F32" s="255"/>
      <c r="G32" s="255"/>
      <c r="H32" s="255"/>
      <c r="I32" s="378"/>
      <c r="J32" s="379"/>
      <c r="K32" s="379"/>
      <c r="L32" s="379"/>
      <c r="M32" s="379"/>
      <c r="N32" s="379"/>
      <c r="O32" s="379"/>
      <c r="P32" s="379"/>
      <c r="Q32" s="403"/>
      <c r="R32" s="380"/>
      <c r="S32" s="380"/>
      <c r="T32" s="380"/>
      <c r="U32" s="380"/>
      <c r="V32" s="380"/>
      <c r="W32" s="380"/>
      <c r="X32" s="380"/>
      <c r="Y32" s="380"/>
      <c r="Z32" s="380"/>
      <c r="AA32" s="380"/>
      <c r="AB32" s="380"/>
      <c r="AC32" s="380"/>
    </row>
    <row r="33" spans="1:29" s="381" customFormat="1" ht="9.75">
      <c r="A33" s="1" t="s">
        <v>29</v>
      </c>
      <c r="B33" s="426">
        <v>3256</v>
      </c>
      <c r="C33" s="255">
        <v>24542</v>
      </c>
      <c r="D33" s="255">
        <v>39572</v>
      </c>
      <c r="E33" s="255">
        <v>20376</v>
      </c>
      <c r="F33" s="255">
        <v>6429</v>
      </c>
      <c r="G33" s="255">
        <v>94175</v>
      </c>
      <c r="H33" s="255">
        <v>15555</v>
      </c>
      <c r="I33" s="378">
        <v>109730</v>
      </c>
      <c r="J33" s="379">
        <f aca="true" t="shared" si="9" ref="J33:Q37">B33/$I33*100</f>
        <v>2.967283331814454</v>
      </c>
      <c r="K33" s="379">
        <f t="shared" si="9"/>
        <v>22.365806980770984</v>
      </c>
      <c r="L33" s="379">
        <f t="shared" si="9"/>
        <v>36.06306388407911</v>
      </c>
      <c r="M33" s="379">
        <f t="shared" si="9"/>
        <v>18.569215346760227</v>
      </c>
      <c r="N33" s="379">
        <f t="shared" si="9"/>
        <v>5.858926455846168</v>
      </c>
      <c r="O33" s="379">
        <f t="shared" si="9"/>
        <v>85.82429599927094</v>
      </c>
      <c r="P33" s="379">
        <f t="shared" si="9"/>
        <v>14.175704000729061</v>
      </c>
      <c r="Q33" s="403">
        <f t="shared" si="9"/>
        <v>100</v>
      </c>
      <c r="R33" s="380"/>
      <c r="S33" s="380"/>
      <c r="T33" s="380"/>
      <c r="U33" s="380"/>
      <c r="V33" s="380"/>
      <c r="W33" s="380"/>
      <c r="X33" s="380"/>
      <c r="Y33" s="380"/>
      <c r="Z33" s="380"/>
      <c r="AA33" s="380"/>
      <c r="AB33" s="380"/>
      <c r="AC33" s="380"/>
    </row>
    <row r="34" spans="1:29" s="381" customFormat="1" ht="9.75">
      <c r="A34" s="1" t="s">
        <v>30</v>
      </c>
      <c r="B34" s="426">
        <v>3473</v>
      </c>
      <c r="C34" s="255">
        <v>29761</v>
      </c>
      <c r="D34" s="255">
        <v>36592</v>
      </c>
      <c r="E34" s="255">
        <v>9781</v>
      </c>
      <c r="F34" s="255">
        <v>2486</v>
      </c>
      <c r="G34" s="255">
        <v>82093</v>
      </c>
      <c r="H34" s="255">
        <v>25580</v>
      </c>
      <c r="I34" s="378">
        <v>107673</v>
      </c>
      <c r="J34" s="379">
        <f t="shared" si="9"/>
        <v>3.2255068587296725</v>
      </c>
      <c r="K34" s="379">
        <f t="shared" si="9"/>
        <v>27.64016977329507</v>
      </c>
      <c r="L34" s="379">
        <f t="shared" si="9"/>
        <v>33.98437862788257</v>
      </c>
      <c r="M34" s="379">
        <f t="shared" si="9"/>
        <v>9.08398577173479</v>
      </c>
      <c r="N34" s="379">
        <f t="shared" si="9"/>
        <v>2.3088425139078503</v>
      </c>
      <c r="O34" s="379">
        <f t="shared" si="9"/>
        <v>76.24288354554996</v>
      </c>
      <c r="P34" s="379">
        <f t="shared" si="9"/>
        <v>23.75711645445005</v>
      </c>
      <c r="Q34" s="403">
        <f t="shared" si="9"/>
        <v>100</v>
      </c>
      <c r="R34" s="380"/>
      <c r="S34" s="380"/>
      <c r="T34" s="380"/>
      <c r="U34" s="380"/>
      <c r="V34" s="380"/>
      <c r="W34" s="380"/>
      <c r="X34" s="380"/>
      <c r="Y34" s="380"/>
      <c r="Z34" s="380"/>
      <c r="AA34" s="380"/>
      <c r="AB34" s="380"/>
      <c r="AC34" s="380"/>
    </row>
    <row r="35" spans="1:29" s="381" customFormat="1" ht="9.75">
      <c r="A35" s="1" t="s">
        <v>27</v>
      </c>
      <c r="B35" s="426">
        <v>1957</v>
      </c>
      <c r="C35" s="255">
        <v>12608</v>
      </c>
      <c r="D35" s="255">
        <v>16653</v>
      </c>
      <c r="E35" s="255">
        <v>4077</v>
      </c>
      <c r="F35" s="255">
        <v>477</v>
      </c>
      <c r="G35" s="255">
        <v>35772</v>
      </c>
      <c r="H35" s="255">
        <v>16255</v>
      </c>
      <c r="I35" s="378">
        <v>52027</v>
      </c>
      <c r="J35" s="379">
        <f t="shared" si="9"/>
        <v>3.7615084475368556</v>
      </c>
      <c r="K35" s="379">
        <f t="shared" si="9"/>
        <v>24.23357103042651</v>
      </c>
      <c r="L35" s="379">
        <f t="shared" si="9"/>
        <v>32.008380264093645</v>
      </c>
      <c r="M35" s="379">
        <f t="shared" si="9"/>
        <v>7.836315759125069</v>
      </c>
      <c r="N35" s="379">
        <f t="shared" si="9"/>
        <v>0.9168316451073482</v>
      </c>
      <c r="O35" s="379">
        <f t="shared" si="9"/>
        <v>68.75660714628943</v>
      </c>
      <c r="P35" s="379">
        <f t="shared" si="9"/>
        <v>31.24339285371057</v>
      </c>
      <c r="Q35" s="403">
        <f t="shared" si="9"/>
        <v>100</v>
      </c>
      <c r="R35" s="380"/>
      <c r="S35" s="380"/>
      <c r="T35" s="380"/>
      <c r="U35" s="380"/>
      <c r="V35" s="380"/>
      <c r="W35" s="380"/>
      <c r="X35" s="380"/>
      <c r="Y35" s="380"/>
      <c r="Z35" s="380"/>
      <c r="AA35" s="380"/>
      <c r="AB35" s="380"/>
      <c r="AC35" s="380"/>
    </row>
    <row r="36" spans="1:29" s="381" customFormat="1" ht="9.75">
      <c r="A36" s="1" t="s">
        <v>28</v>
      </c>
      <c r="B36" s="426">
        <v>24276</v>
      </c>
      <c r="C36" s="255">
        <v>61438</v>
      </c>
      <c r="D36" s="255">
        <v>130278</v>
      </c>
      <c r="E36" s="255">
        <v>71335</v>
      </c>
      <c r="F36" s="255">
        <v>8768</v>
      </c>
      <c r="G36" s="255">
        <v>296095</v>
      </c>
      <c r="H36" s="255">
        <v>61788</v>
      </c>
      <c r="I36" s="378">
        <v>357883</v>
      </c>
      <c r="J36" s="379">
        <f t="shared" si="9"/>
        <v>6.783222449795044</v>
      </c>
      <c r="K36" s="379">
        <f t="shared" si="9"/>
        <v>17.167062978682978</v>
      </c>
      <c r="L36" s="379">
        <f t="shared" si="9"/>
        <v>36.40239966693025</v>
      </c>
      <c r="M36" s="379">
        <f t="shared" si="9"/>
        <v>19.932491903778608</v>
      </c>
      <c r="N36" s="379">
        <f t="shared" si="9"/>
        <v>2.449962697306103</v>
      </c>
      <c r="O36" s="379">
        <f t="shared" si="9"/>
        <v>82.735139696493</v>
      </c>
      <c r="P36" s="379">
        <f t="shared" si="9"/>
        <v>17.264860303507014</v>
      </c>
      <c r="Q36" s="403">
        <f t="shared" si="9"/>
        <v>100</v>
      </c>
      <c r="R36" s="380"/>
      <c r="S36" s="380"/>
      <c r="T36" s="380"/>
      <c r="U36" s="380"/>
      <c r="V36" s="380"/>
      <c r="W36" s="380"/>
      <c r="X36" s="380"/>
      <c r="Y36" s="380"/>
      <c r="Z36" s="380"/>
      <c r="AA36" s="380"/>
      <c r="AB36" s="380"/>
      <c r="AC36" s="380"/>
    </row>
    <row r="37" spans="1:29" s="247" customFormat="1" ht="13.5" customHeight="1">
      <c r="A37" s="146" t="s">
        <v>8</v>
      </c>
      <c r="B37" s="435">
        <v>32962</v>
      </c>
      <c r="C37" s="256">
        <v>128349</v>
      </c>
      <c r="D37" s="256">
        <v>223095</v>
      </c>
      <c r="E37" s="256">
        <v>105569</v>
      </c>
      <c r="F37" s="256">
        <v>18160</v>
      </c>
      <c r="G37" s="256">
        <v>508135</v>
      </c>
      <c r="H37" s="256">
        <v>119178</v>
      </c>
      <c r="I37" s="441">
        <v>627313</v>
      </c>
      <c r="J37" s="442">
        <f t="shared" si="9"/>
        <v>5.25447424172622</v>
      </c>
      <c r="K37" s="442">
        <f t="shared" si="9"/>
        <v>20.460121183524013</v>
      </c>
      <c r="L37" s="442">
        <f t="shared" si="9"/>
        <v>35.56358627989537</v>
      </c>
      <c r="M37" s="442">
        <f t="shared" si="9"/>
        <v>16.828760124531136</v>
      </c>
      <c r="N37" s="442">
        <f t="shared" si="9"/>
        <v>2.894886603657185</v>
      </c>
      <c r="O37" s="442">
        <f t="shared" si="9"/>
        <v>81.00182843333393</v>
      </c>
      <c r="P37" s="442">
        <f t="shared" si="9"/>
        <v>18.998171566666084</v>
      </c>
      <c r="Q37" s="443">
        <f t="shared" si="9"/>
        <v>100</v>
      </c>
      <c r="R37" s="246"/>
      <c r="S37" s="246"/>
      <c r="T37" s="246"/>
      <c r="U37" s="246"/>
      <c r="V37" s="246"/>
      <c r="W37" s="246"/>
      <c r="X37" s="246"/>
      <c r="Y37" s="246"/>
      <c r="Z37" s="246"/>
      <c r="AA37" s="246"/>
      <c r="AB37" s="246"/>
      <c r="AC37" s="246"/>
    </row>
    <row r="39" spans="1:31" s="336" customFormat="1" ht="14.25">
      <c r="A39" s="3" t="s">
        <v>6</v>
      </c>
      <c r="B39" s="369"/>
      <c r="C39" s="369"/>
      <c r="D39" s="369"/>
      <c r="E39" s="369"/>
      <c r="F39" s="369"/>
      <c r="G39" s="369"/>
      <c r="H39" s="369"/>
      <c r="I39" s="369"/>
      <c r="J39" s="369"/>
      <c r="K39" s="369"/>
      <c r="L39" s="369"/>
      <c r="M39" s="370"/>
      <c r="N39" s="370"/>
      <c r="O39" s="370"/>
      <c r="P39" s="370"/>
      <c r="Q39" s="370"/>
      <c r="R39" s="343"/>
      <c r="S39" s="546"/>
      <c r="T39" s="546"/>
      <c r="U39" s="546"/>
      <c r="V39" s="546"/>
      <c r="W39" s="546"/>
      <c r="X39" s="343"/>
      <c r="Y39" s="343"/>
      <c r="Z39" s="343"/>
      <c r="AA39" s="343"/>
      <c r="AB39" s="343"/>
      <c r="AC39" s="343"/>
      <c r="AD39" s="343"/>
      <c r="AE39" s="343"/>
    </row>
    <row r="40" spans="19:23" ht="14.25">
      <c r="S40" s="548"/>
      <c r="T40" s="547"/>
      <c r="U40" s="547"/>
      <c r="V40" s="547"/>
      <c r="W40" s="547"/>
    </row>
    <row r="41" spans="1:23" ht="14.25">
      <c r="A41" s="710" t="s">
        <v>408</v>
      </c>
      <c r="S41" s="548"/>
      <c r="T41" s="547"/>
      <c r="U41" s="547"/>
      <c r="V41" s="547"/>
      <c r="W41" s="547"/>
    </row>
    <row r="42" spans="19:23" ht="14.25">
      <c r="S42" s="548"/>
      <c r="T42" s="547"/>
      <c r="U42" s="547"/>
      <c r="V42" s="547"/>
      <c r="W42" s="547"/>
    </row>
    <row r="44" spans="1:8" ht="14.25">
      <c r="A44" s="546"/>
      <c r="B44" s="546"/>
      <c r="C44" s="540"/>
      <c r="D44" s="540"/>
      <c r="E44" s="540"/>
      <c r="F44" s="540"/>
      <c r="G44" s="540"/>
      <c r="H44" s="540"/>
    </row>
    <row r="45" spans="1:9" ht="14.25">
      <c r="A45" s="546"/>
      <c r="B45" s="540"/>
      <c r="C45" s="540"/>
      <c r="D45" s="540"/>
      <c r="E45" s="540"/>
      <c r="F45" s="540"/>
      <c r="H45" s="540"/>
      <c r="I45" s="540"/>
    </row>
    <row r="46" spans="1:9" ht="14.25">
      <c r="A46" s="542"/>
      <c r="B46" s="541"/>
      <c r="C46" s="541"/>
      <c r="D46" s="541"/>
      <c r="E46" s="541"/>
      <c r="F46" s="541"/>
      <c r="H46" s="541"/>
      <c r="I46" s="541"/>
    </row>
    <row r="47" spans="1:9" ht="14.25">
      <c r="A47" s="542"/>
      <c r="B47" s="541"/>
      <c r="C47" s="541"/>
      <c r="D47" s="541"/>
      <c r="E47" s="541"/>
      <c r="F47" s="541"/>
      <c r="H47" s="541"/>
      <c r="I47" s="541"/>
    </row>
    <row r="48" spans="1:9" ht="14.25">
      <c r="A48" s="542"/>
      <c r="B48" s="541"/>
      <c r="C48" s="541"/>
      <c r="D48" s="541"/>
      <c r="E48" s="541"/>
      <c r="F48" s="541"/>
      <c r="H48" s="541"/>
      <c r="I48" s="541"/>
    </row>
    <row r="49" spans="1:9" ht="14.25">
      <c r="A49" s="542"/>
      <c r="B49" s="541"/>
      <c r="C49" s="541"/>
      <c r="D49" s="541"/>
      <c r="E49" s="541"/>
      <c r="F49" s="541"/>
      <c r="H49" s="541"/>
      <c r="I49" s="541"/>
    </row>
    <row r="50" spans="1:9" ht="14.25">
      <c r="A50" s="542"/>
      <c r="B50" s="541"/>
      <c r="C50" s="541"/>
      <c r="D50" s="541"/>
      <c r="E50" s="541"/>
      <c r="F50" s="541"/>
      <c r="H50" s="541"/>
      <c r="I50" s="541"/>
    </row>
  </sheetData>
  <sheetProtection/>
  <mergeCells count="2">
    <mergeCell ref="B4:I4"/>
    <mergeCell ref="J4:Q4"/>
  </mergeCells>
  <hyperlinks>
    <hyperlink ref="Q1" location="Sommaire!A1" display="Sommaire"/>
  </hyperlinks>
  <printOptions/>
  <pageMargins left="0.7874015748031497" right="0.7874015748031497" top="0.984251968503937" bottom="0.984251968503937" header="0.5118110236220472" footer="0.5118110236220472"/>
  <pageSetup fitToHeight="1" fitToWidth="1" horizontalDpi="600" verticalDpi="600" orientation="landscape" paperSize="9" scale="78" r:id="rId1"/>
  <headerFooter alignWithMargins="0">
    <oddFooter>&amp;C&amp;F
&amp;A&amp;R&amp;D</oddFooter>
  </headerFooter>
</worksheet>
</file>

<file path=xl/worksheets/sheet5.xml><?xml version="1.0" encoding="utf-8"?>
<worksheet xmlns="http://schemas.openxmlformats.org/spreadsheetml/2006/main" xmlns:r="http://schemas.openxmlformats.org/officeDocument/2006/relationships">
  <dimension ref="A1:S41"/>
  <sheetViews>
    <sheetView showGridLines="0" zoomScalePageLayoutView="0" workbookViewId="0" topLeftCell="A7">
      <selection activeCell="X1" sqref="X1:AB16384"/>
    </sheetView>
  </sheetViews>
  <sheetFormatPr defaultColWidth="11.421875" defaultRowHeight="12.75"/>
  <cols>
    <col min="1" max="1" width="24.00390625" style="117" customWidth="1"/>
    <col min="2" max="9" width="8.28125" style="258" customWidth="1"/>
    <col min="10" max="19" width="11.421875" style="236" customWidth="1"/>
    <col min="20" max="16384" width="11.421875" style="117" customWidth="1"/>
  </cols>
  <sheetData>
    <row r="1" spans="2:19" s="336" customFormat="1" ht="11.25">
      <c r="B1" s="369"/>
      <c r="C1" s="369"/>
      <c r="D1" s="369"/>
      <c r="E1" s="369"/>
      <c r="F1" s="369"/>
      <c r="G1" s="369"/>
      <c r="H1" s="369"/>
      <c r="I1" s="369"/>
      <c r="J1" s="343"/>
      <c r="K1" s="343"/>
      <c r="L1" s="343"/>
      <c r="M1" s="343"/>
      <c r="N1" s="343"/>
      <c r="O1" s="343"/>
      <c r="P1" s="343"/>
      <c r="Q1" s="343"/>
      <c r="R1" s="343"/>
      <c r="S1" s="343"/>
    </row>
    <row r="2" spans="1:19" s="336" customFormat="1" ht="23.25" customHeight="1">
      <c r="A2" s="878" t="s">
        <v>418</v>
      </c>
      <c r="B2" s="878"/>
      <c r="C2" s="878"/>
      <c r="D2" s="878"/>
      <c r="E2" s="878"/>
      <c r="F2" s="878"/>
      <c r="G2" s="878"/>
      <c r="H2" s="878"/>
      <c r="I2" s="878"/>
      <c r="J2" s="343"/>
      <c r="K2" s="343"/>
      <c r="L2" s="343"/>
      <c r="N2" s="343"/>
      <c r="O2" s="343"/>
      <c r="P2" s="343"/>
      <c r="Q2" s="343"/>
      <c r="R2" s="343"/>
      <c r="S2" s="343"/>
    </row>
    <row r="3" spans="1:9" ht="12.75">
      <c r="A3" s="224"/>
      <c r="I3" s="345" t="s">
        <v>363</v>
      </c>
    </row>
    <row r="4" ht="12.75">
      <c r="I4" s="382"/>
    </row>
    <row r="5" spans="2:9" s="197" customFormat="1" ht="18" customHeight="1">
      <c r="B5" s="870" t="s">
        <v>34</v>
      </c>
      <c r="C5" s="875"/>
      <c r="D5" s="875"/>
      <c r="E5" s="871"/>
      <c r="F5" s="871"/>
      <c r="G5" s="871"/>
      <c r="H5" s="871"/>
      <c r="I5" s="874"/>
    </row>
    <row r="6" spans="1:9" s="372" customFormat="1" ht="20.25">
      <c r="A6" s="373"/>
      <c r="B6" s="420" t="s">
        <v>389</v>
      </c>
      <c r="C6" s="385" t="s">
        <v>274</v>
      </c>
      <c r="D6" s="385" t="s">
        <v>275</v>
      </c>
      <c r="E6" s="385" t="s">
        <v>390</v>
      </c>
      <c r="F6" s="385" t="s">
        <v>391</v>
      </c>
      <c r="G6" s="385" t="s">
        <v>1</v>
      </c>
      <c r="H6" s="386" t="s">
        <v>392</v>
      </c>
      <c r="I6" s="433" t="s">
        <v>8</v>
      </c>
    </row>
    <row r="7" spans="1:9" s="377" customFormat="1" ht="9.75">
      <c r="A7" s="373" t="s">
        <v>7</v>
      </c>
      <c r="B7" s="426"/>
      <c r="C7" s="255"/>
      <c r="D7" s="255"/>
      <c r="E7" s="253"/>
      <c r="F7" s="253"/>
      <c r="G7" s="253"/>
      <c r="H7" s="253"/>
      <c r="I7" s="254"/>
    </row>
    <row r="8" spans="1:19" s="131" customFormat="1" ht="12.75" customHeight="1">
      <c r="A8" s="1" t="s">
        <v>9</v>
      </c>
      <c r="B8" s="717">
        <f>'H2'!B7/'H1'!B7</f>
        <v>64.1</v>
      </c>
      <c r="C8" s="718">
        <f>'H2'!C7/'H1'!C7</f>
        <v>31.42622950819672</v>
      </c>
      <c r="D8" s="718">
        <f>'H2'!D7/'H1'!D7</f>
        <v>39.590425531914896</v>
      </c>
      <c r="E8" s="718">
        <f>'H2'!E7/'H1'!E7</f>
        <v>64.47727272727273</v>
      </c>
      <c r="F8" s="718">
        <f>'H2'!F7/'H1'!F7</f>
        <v>57.4</v>
      </c>
      <c r="G8" s="718">
        <f>'H2'!G7/'H1'!G7</f>
        <v>40.764227642276424</v>
      </c>
      <c r="H8" s="718">
        <f>'H2'!H7/'H1'!H7</f>
        <v>25.56989247311828</v>
      </c>
      <c r="I8" s="719">
        <f>'H2'!I7/'H1'!I7</f>
        <v>35.67207207207207</v>
      </c>
      <c r="J8" s="197"/>
      <c r="K8" s="197"/>
      <c r="L8" s="197"/>
      <c r="M8" s="197"/>
      <c r="N8" s="197"/>
      <c r="O8" s="197"/>
      <c r="P8" s="197"/>
      <c r="Q8" s="197"/>
      <c r="R8" s="197"/>
      <c r="S8" s="197"/>
    </row>
    <row r="9" spans="1:19" s="131" customFormat="1" ht="12.75" customHeight="1">
      <c r="A9" s="1" t="s">
        <v>10</v>
      </c>
      <c r="B9" s="717">
        <f>'H2'!B8/'H1'!B8</f>
        <v>42.82857142857143</v>
      </c>
      <c r="C9" s="718">
        <f>'H2'!C8/'H1'!C8</f>
        <v>26.19219219219219</v>
      </c>
      <c r="D9" s="718">
        <f>'H2'!D8/'H1'!D8</f>
        <v>34.66233766233766</v>
      </c>
      <c r="E9" s="718">
        <f>'H2'!E8/'H1'!E8</f>
        <v>56.370370370370374</v>
      </c>
      <c r="F9" s="718">
        <f>'H2'!F8/'H1'!F8</f>
        <v>55.4375</v>
      </c>
      <c r="G9" s="718">
        <f>'H2'!G8/'H1'!G8</f>
        <v>34.08796895213454</v>
      </c>
      <c r="H9" s="718">
        <f>'H2'!H8/'H1'!H8</f>
        <v>17.093425605536332</v>
      </c>
      <c r="I9" s="719">
        <f>'H2'!I8/'H1'!I8</f>
        <v>29.463276836158194</v>
      </c>
      <c r="J9" s="197"/>
      <c r="K9" s="197"/>
      <c r="L9" s="197"/>
      <c r="M9" s="197"/>
      <c r="N9" s="197"/>
      <c r="O9" s="197"/>
      <c r="P9" s="197"/>
      <c r="Q9" s="197"/>
      <c r="R9" s="197"/>
      <c r="S9" s="197"/>
    </row>
    <row r="10" spans="1:19" s="131" customFormat="1" ht="12.75" customHeight="1">
      <c r="A10" s="1" t="s">
        <v>11</v>
      </c>
      <c r="B10" s="717">
        <f>'H2'!B9/'H1'!B9</f>
        <v>30.72</v>
      </c>
      <c r="C10" s="718">
        <f>'H2'!C9/'H1'!C9</f>
        <v>23.798994974874372</v>
      </c>
      <c r="D10" s="718">
        <f>'H2'!D9/'H1'!D9</f>
        <v>32.31372549019608</v>
      </c>
      <c r="E10" s="718">
        <f>'H2'!E9/'H1'!E9</f>
        <v>58.06666666666667</v>
      </c>
      <c r="F10" s="718">
        <f>'H2'!F9/'H1'!F9</f>
        <v>54.75</v>
      </c>
      <c r="G10" s="718">
        <f>'H2'!G9/'H1'!G9</f>
        <v>29.136363636363637</v>
      </c>
      <c r="H10" s="718">
        <f>'H2'!H9/'H1'!H9</f>
        <v>15.502732240437158</v>
      </c>
      <c r="I10" s="719">
        <f>'H2'!I9/'H1'!I9</f>
        <v>24.8272884283247</v>
      </c>
      <c r="J10" s="197"/>
      <c r="K10" s="197"/>
      <c r="L10" s="197"/>
      <c r="M10" s="197"/>
      <c r="N10" s="197"/>
      <c r="O10" s="197"/>
      <c r="P10" s="197"/>
      <c r="Q10" s="197"/>
      <c r="R10" s="197"/>
      <c r="S10" s="197"/>
    </row>
    <row r="11" spans="1:19" s="131" customFormat="1" ht="12.75" customHeight="1">
      <c r="A11" s="1" t="s">
        <v>13</v>
      </c>
      <c r="B11" s="717">
        <f>'H2'!B10/'H1'!B10</f>
        <v>47</v>
      </c>
      <c r="C11" s="718">
        <f>'H2'!C10/'H1'!C10</f>
        <v>24.60483870967742</v>
      </c>
      <c r="D11" s="718">
        <f>'H2'!D10/'H1'!D10</f>
        <v>35.26347305389221</v>
      </c>
      <c r="E11" s="718">
        <f>'H2'!E10/'H1'!E10</f>
        <v>40.23809523809524</v>
      </c>
      <c r="F11" s="718">
        <f>'H2'!F10/'H1'!F10</f>
        <v>38.166666666666664</v>
      </c>
      <c r="G11" s="718">
        <f>'H2'!G10/'H1'!G10</f>
        <v>33.06043956043956</v>
      </c>
      <c r="H11" s="718">
        <f>'H2'!H10/'H1'!H10</f>
        <v>21.933014354066987</v>
      </c>
      <c r="I11" s="719">
        <f>'H2'!I10/'H1'!I10</f>
        <v>29.001745200698082</v>
      </c>
      <c r="J11" s="197"/>
      <c r="K11" s="197"/>
      <c r="L11" s="197"/>
      <c r="M11" s="197"/>
      <c r="N11" s="197"/>
      <c r="O11" s="197"/>
      <c r="P11" s="197"/>
      <c r="Q11" s="197"/>
      <c r="R11" s="197"/>
      <c r="S11" s="197"/>
    </row>
    <row r="12" spans="1:19" s="131" customFormat="1" ht="12.75" customHeight="1">
      <c r="A12" s="1" t="s">
        <v>14</v>
      </c>
      <c r="B12" s="717">
        <f>'H2'!B11/'H1'!B11</f>
        <v>40.785714285714285</v>
      </c>
      <c r="C12" s="718">
        <f>'H2'!C11/'H1'!C11</f>
        <v>22.88715953307393</v>
      </c>
      <c r="D12" s="718">
        <f>'H2'!D11/'H1'!D11</f>
        <v>35.146341463414636</v>
      </c>
      <c r="E12" s="718">
        <f>'H2'!E11/'H1'!E11</f>
        <v>51.33870967741935</v>
      </c>
      <c r="F12" s="718">
        <f>'H2'!F11/'H1'!F11</f>
        <v>88.33333333333333</v>
      </c>
      <c r="G12" s="718">
        <f>'H2'!G11/'H1'!G11</f>
        <v>32.5375</v>
      </c>
      <c r="H12" s="718">
        <f>'H2'!H11/'H1'!H11</f>
        <v>21.55252918287938</v>
      </c>
      <c r="I12" s="719">
        <f>'H2'!I11/'H1'!I11</f>
        <v>29.390189520624304</v>
      </c>
      <c r="J12" s="197"/>
      <c r="K12" s="197"/>
      <c r="L12" s="197"/>
      <c r="M12" s="197"/>
      <c r="N12" s="197"/>
      <c r="O12" s="197"/>
      <c r="P12" s="197"/>
      <c r="Q12" s="197"/>
      <c r="R12" s="197"/>
      <c r="S12" s="197"/>
    </row>
    <row r="13" spans="1:19" s="131" customFormat="1" ht="12.75" customHeight="1">
      <c r="A13" s="1" t="s">
        <v>15</v>
      </c>
      <c r="B13" s="717">
        <f>'H2'!B12/'H1'!B12</f>
        <v>53.148148148148145</v>
      </c>
      <c r="C13" s="718">
        <f>'H2'!C12/'H1'!C12</f>
        <v>24.91764705882353</v>
      </c>
      <c r="D13" s="718">
        <f>'H2'!D12/'H1'!D12</f>
        <v>37.28042328042328</v>
      </c>
      <c r="E13" s="718">
        <f>'H2'!E12/'H1'!E12</f>
        <v>52.62</v>
      </c>
      <c r="F13" s="718">
        <f>'H2'!F12/'H1'!F12</f>
        <v>46</v>
      </c>
      <c r="G13" s="718">
        <f>'H2'!G12/'H1'!G12</f>
        <v>35.275626423690206</v>
      </c>
      <c r="H13" s="718">
        <f>'H2'!H12/'H1'!H12</f>
        <v>20.485576923076923</v>
      </c>
      <c r="I13" s="719">
        <f>'H2'!I12/'H1'!I12</f>
        <v>30.520865533230292</v>
      </c>
      <c r="J13" s="197"/>
      <c r="K13" s="197"/>
      <c r="L13" s="197"/>
      <c r="M13" s="197"/>
      <c r="N13" s="197"/>
      <c r="O13" s="197"/>
      <c r="P13" s="197"/>
      <c r="Q13" s="197"/>
      <c r="R13" s="197"/>
      <c r="S13" s="197"/>
    </row>
    <row r="14" spans="1:19" s="131" customFormat="1" ht="12.75" customHeight="1">
      <c r="A14" s="1" t="s">
        <v>16</v>
      </c>
      <c r="B14" s="717">
        <f>'H2'!B13/'H1'!B13</f>
        <v>49.526315789473685</v>
      </c>
      <c r="C14" s="718">
        <f>'H2'!C13/'H1'!C13</f>
        <v>23.975609756097562</v>
      </c>
      <c r="D14" s="718">
        <f>'H2'!D13/'H1'!D13</f>
        <v>34.320754716981135</v>
      </c>
      <c r="E14" s="718">
        <f>'H2'!E13/'H1'!E13</f>
        <v>58.388888888888886</v>
      </c>
      <c r="F14" s="718">
        <f>'H2'!F13/'H1'!F13</f>
        <v>24.5</v>
      </c>
      <c r="G14" s="718">
        <f>'H2'!G13/'H1'!G13</f>
        <v>33.51948051948052</v>
      </c>
      <c r="H14" s="718">
        <f>'H2'!H13/'H1'!H13</f>
        <v>23.147058823529413</v>
      </c>
      <c r="I14" s="719">
        <f>'H2'!I13/'H1'!I13</f>
        <v>30.34234234234234</v>
      </c>
      <c r="J14" s="197"/>
      <c r="K14" s="197"/>
      <c r="L14" s="197"/>
      <c r="M14" s="197"/>
      <c r="N14" s="197"/>
      <c r="O14" s="197"/>
      <c r="P14" s="197"/>
      <c r="Q14" s="197"/>
      <c r="R14" s="197"/>
      <c r="S14" s="197"/>
    </row>
    <row r="15" spans="1:19" s="131" customFormat="1" ht="12.75" customHeight="1">
      <c r="A15" s="1" t="s">
        <v>364</v>
      </c>
      <c r="B15" s="717">
        <f>'H2'!B14/'H1'!B14</f>
        <v>14</v>
      </c>
      <c r="C15" s="718">
        <f>'H2'!C14/'H1'!C14</f>
        <v>26.028985507246375</v>
      </c>
      <c r="D15" s="718">
        <f>'H2'!D14/'H1'!D14</f>
        <v>36.32876712328767</v>
      </c>
      <c r="E15" s="718">
        <f>'H2'!E14/'H1'!E14</f>
        <v>34.38461538461539</v>
      </c>
      <c r="F15" s="718">
        <f>'H2'!F14/'H1'!F14</f>
        <v>40.22222222222222</v>
      </c>
      <c r="G15" s="718">
        <f>'H2'!G14/'H1'!G14</f>
        <v>33.39772727272727</v>
      </c>
      <c r="H15" s="718">
        <f>'H2'!H14/'H1'!H14</f>
        <v>22.50420168067227</v>
      </c>
      <c r="I15" s="719">
        <f>'H2'!I14/'H1'!I14</f>
        <v>30.013054830287206</v>
      </c>
      <c r="J15" s="197"/>
      <c r="K15" s="197"/>
      <c r="L15" s="197"/>
      <c r="M15" s="197"/>
      <c r="N15" s="197"/>
      <c r="O15" s="197"/>
      <c r="P15" s="197"/>
      <c r="Q15" s="197"/>
      <c r="R15" s="197"/>
      <c r="S15" s="197"/>
    </row>
    <row r="16" spans="1:19" s="131" customFormat="1" ht="12.75" customHeight="1">
      <c r="A16" s="1" t="s">
        <v>18</v>
      </c>
      <c r="B16" s="717">
        <f>'H2'!B15/'H1'!B15</f>
        <v>68</v>
      </c>
      <c r="C16" s="718">
        <f>'H2'!C15/'H1'!C15</f>
        <v>23.16393442622951</v>
      </c>
      <c r="D16" s="718">
        <f>'H2'!D15/'H1'!D15</f>
        <v>32.74444444444445</v>
      </c>
      <c r="E16" s="718">
        <f>'H2'!E15/'H1'!E15</f>
        <v>45.714285714285715</v>
      </c>
      <c r="F16" s="718"/>
      <c r="G16" s="718">
        <f>'H2'!G15/'H1'!G15</f>
        <v>31.688622754491018</v>
      </c>
      <c r="H16" s="718">
        <f>'H2'!H15/'H1'!H15</f>
        <v>17.09917355371901</v>
      </c>
      <c r="I16" s="719">
        <f>'H2'!I15/'H1'!I15</f>
        <v>25.55902777777778</v>
      </c>
      <c r="J16" s="197"/>
      <c r="K16" s="197"/>
      <c r="L16" s="197"/>
      <c r="M16" s="197"/>
      <c r="N16" s="197"/>
      <c r="O16" s="197"/>
      <c r="P16" s="197"/>
      <c r="Q16" s="197"/>
      <c r="R16" s="197"/>
      <c r="S16" s="197"/>
    </row>
    <row r="17" spans="1:19" s="131" customFormat="1" ht="12.75" customHeight="1">
      <c r="A17" s="1" t="s">
        <v>399</v>
      </c>
      <c r="B17" s="717">
        <f>'H2'!B16/'H1'!B16</f>
        <v>71.73118279569893</v>
      </c>
      <c r="C17" s="718">
        <f>'H2'!C16/'H1'!C16</f>
        <v>54.623229461756374</v>
      </c>
      <c r="D17" s="718">
        <f>'H2'!D16/'H1'!D16</f>
        <v>58.34707903780069</v>
      </c>
      <c r="E17" s="718">
        <f>'H2'!E16/'H1'!E16</f>
        <v>108.95710455764075</v>
      </c>
      <c r="F17" s="718">
        <f>'H2'!F16/'H1'!F16</f>
        <v>115.75</v>
      </c>
      <c r="G17" s="718">
        <f>'H2'!G16/'H1'!G16</f>
        <v>70.84288990825688</v>
      </c>
      <c r="H17" s="718">
        <f>'H2'!H16/'H1'!H16</f>
        <v>43.670364500792395</v>
      </c>
      <c r="I17" s="719">
        <f>'H2'!I16/'H1'!I16</f>
        <v>63.62357894736842</v>
      </c>
      <c r="J17" s="197"/>
      <c r="K17" s="197"/>
      <c r="L17" s="197"/>
      <c r="M17" s="197"/>
      <c r="N17" s="197"/>
      <c r="O17" s="197"/>
      <c r="P17" s="197"/>
      <c r="Q17" s="197"/>
      <c r="R17" s="197"/>
      <c r="S17" s="197"/>
    </row>
    <row r="18" spans="1:19" s="131" customFormat="1" ht="12.75" customHeight="1">
      <c r="A18" s="1" t="s">
        <v>20</v>
      </c>
      <c r="B18" s="717">
        <f>'H2'!B17/'H1'!B17</f>
        <v>45.15625</v>
      </c>
      <c r="C18" s="718">
        <f>'H2'!C17/'H1'!C17</f>
        <v>25.972602739726028</v>
      </c>
      <c r="D18" s="718">
        <f>'H2'!D17/'H1'!D17</f>
        <v>35.49618320610687</v>
      </c>
      <c r="E18" s="718">
        <f>'H2'!E17/'H1'!E17</f>
        <v>55.758620689655174</v>
      </c>
      <c r="F18" s="718">
        <f>'H2'!F17/'H1'!F17</f>
        <v>37</v>
      </c>
      <c r="G18" s="718">
        <f>'H2'!G17/'H1'!G17</f>
        <v>33.504629629629626</v>
      </c>
      <c r="H18" s="718">
        <f>'H2'!H17/'H1'!H17</f>
        <v>21.243445692883896</v>
      </c>
      <c r="I18" s="719">
        <f>'H2'!I17/'H1'!I17</f>
        <v>29.926775956284153</v>
      </c>
      <c r="J18" s="197"/>
      <c r="K18" s="197"/>
      <c r="L18" s="197"/>
      <c r="M18" s="197"/>
      <c r="N18" s="197"/>
      <c r="O18" s="197"/>
      <c r="P18" s="197"/>
      <c r="Q18" s="197"/>
      <c r="R18" s="197"/>
      <c r="S18" s="197"/>
    </row>
    <row r="19" spans="1:19" s="131" customFormat="1" ht="12.75" customHeight="1">
      <c r="A19" s="1" t="s">
        <v>366</v>
      </c>
      <c r="B19" s="717">
        <f>'H2'!B18/'H1'!B18</f>
        <v>40</v>
      </c>
      <c r="C19" s="718">
        <f>'H2'!C18/'H1'!C18</f>
        <v>22.153846153846153</v>
      </c>
      <c r="D19" s="718">
        <f>'H2'!D18/'H1'!D18</f>
        <v>29</v>
      </c>
      <c r="E19" s="718">
        <f>'H2'!E18/'H1'!E18</f>
        <v>42.375</v>
      </c>
      <c r="F19" s="718"/>
      <c r="G19" s="718">
        <f>'H2'!G18/'H1'!G18</f>
        <v>27.05223880597015</v>
      </c>
      <c r="H19" s="718">
        <f>'H2'!H18/'H1'!H18</f>
        <v>17.83653846153846</v>
      </c>
      <c r="I19" s="719">
        <f>'H2'!I18/'H1'!I18</f>
        <v>23.025210084033613</v>
      </c>
      <c r="J19" s="197"/>
      <c r="K19" s="197"/>
      <c r="L19" s="197"/>
      <c r="M19" s="197"/>
      <c r="N19" s="197"/>
      <c r="O19" s="197"/>
      <c r="P19" s="197"/>
      <c r="Q19" s="197"/>
      <c r="R19" s="197"/>
      <c r="S19" s="197"/>
    </row>
    <row r="20" spans="1:19" s="131" customFormat="1" ht="12.75" customHeight="1">
      <c r="A20" s="1" t="s">
        <v>22</v>
      </c>
      <c r="B20" s="717">
        <f>'H2'!B19/'H1'!B19</f>
        <v>54.19047619047619</v>
      </c>
      <c r="C20" s="718">
        <f>'H2'!C19/'H1'!C19</f>
        <v>26.9140625</v>
      </c>
      <c r="D20" s="718">
        <f>'H2'!D19/'H1'!D19</f>
        <v>41.540983606557376</v>
      </c>
      <c r="E20" s="718">
        <f>'H2'!E19/'H1'!E19</f>
        <v>52.72</v>
      </c>
      <c r="F20" s="718"/>
      <c r="G20" s="718">
        <f>'H2'!G19/'H1'!G19</f>
        <v>36.97306397306397</v>
      </c>
      <c r="H20" s="718">
        <f>'H2'!H19/'H1'!H19</f>
        <v>22.942622950819672</v>
      </c>
      <c r="I20" s="719">
        <f>'H2'!I19/'H1'!I19</f>
        <v>32.88782816229117</v>
      </c>
      <c r="J20" s="197"/>
      <c r="K20" s="197"/>
      <c r="L20" s="197"/>
      <c r="M20" s="197"/>
      <c r="N20" s="197"/>
      <c r="O20" s="197"/>
      <c r="P20" s="197"/>
      <c r="Q20" s="197"/>
      <c r="R20" s="197"/>
      <c r="S20" s="197"/>
    </row>
    <row r="21" spans="1:19" s="131" customFormat="1" ht="12.75" customHeight="1">
      <c r="A21" s="1" t="s">
        <v>228</v>
      </c>
      <c r="B21" s="717">
        <f>'H2'!B20/'H1'!B20</f>
        <v>33.55555555555556</v>
      </c>
      <c r="C21" s="718">
        <f>'H2'!C20/'H1'!C20</f>
        <v>25.22905027932961</v>
      </c>
      <c r="D21" s="718">
        <f>'H2'!D20/'H1'!D20</f>
        <v>49.45962732919255</v>
      </c>
      <c r="E21" s="718">
        <f>'H2'!E20/'H1'!E20</f>
        <v>78.8</v>
      </c>
      <c r="F21" s="718">
        <f>'H2'!F20/'H1'!F20</f>
        <v>86.8</v>
      </c>
      <c r="G21" s="718">
        <f>'H2'!G20/'H1'!G20</f>
        <v>39.79108280254777</v>
      </c>
      <c r="H21" s="718">
        <f>'H2'!H20/'H1'!H20</f>
        <v>21.06528189910979</v>
      </c>
      <c r="I21" s="719">
        <f>'H2'!I20/'H1'!I20</f>
        <v>34.166666666666664</v>
      </c>
      <c r="J21" s="197"/>
      <c r="K21" s="197"/>
      <c r="L21" s="197"/>
      <c r="M21" s="197"/>
      <c r="N21" s="197"/>
      <c r="O21" s="197"/>
      <c r="P21" s="197"/>
      <c r="Q21" s="197"/>
      <c r="R21" s="197"/>
      <c r="S21" s="197"/>
    </row>
    <row r="22" spans="1:19" s="131" customFormat="1" ht="12.75" customHeight="1">
      <c r="A22" s="1" t="s">
        <v>367</v>
      </c>
      <c r="B22" s="717">
        <f>'H2'!B21/'H1'!B21</f>
        <v>56.583333333333336</v>
      </c>
      <c r="C22" s="718">
        <f>'H2'!C21/'H1'!C21</f>
        <v>36.5</v>
      </c>
      <c r="D22" s="718">
        <f>'H2'!D21/'H1'!D21</f>
        <v>50.72857142857143</v>
      </c>
      <c r="E22" s="718">
        <f>'H2'!E21/'H1'!E21</f>
        <v>79.10810810810811</v>
      </c>
      <c r="F22" s="718">
        <f>'H2'!F21/'H1'!F21</f>
        <v>107</v>
      </c>
      <c r="G22" s="718">
        <f>'H2'!G21/'H1'!G21</f>
        <v>50.22291021671827</v>
      </c>
      <c r="H22" s="718">
        <f>'H2'!H21/'H1'!H21</f>
        <v>29.62686567164179</v>
      </c>
      <c r="I22" s="719">
        <f>'H2'!I21/'H1'!I21</f>
        <v>44.183807439824946</v>
      </c>
      <c r="J22" s="197"/>
      <c r="K22" s="197"/>
      <c r="L22" s="197"/>
      <c r="M22" s="197"/>
      <c r="N22" s="197"/>
      <c r="O22" s="197"/>
      <c r="P22" s="197"/>
      <c r="Q22" s="197"/>
      <c r="R22" s="197"/>
      <c r="S22" s="197"/>
    </row>
    <row r="23" spans="1:19" s="131" customFormat="1" ht="12.75" customHeight="1">
      <c r="A23" s="1" t="s">
        <v>368</v>
      </c>
      <c r="B23" s="717">
        <f>'H2'!B22/'H1'!B22</f>
        <v>50.35</v>
      </c>
      <c r="C23" s="718">
        <f>'H2'!C22/'H1'!C22</f>
        <v>25.83823529411765</v>
      </c>
      <c r="D23" s="718">
        <f>'H2'!D22/'H1'!D22</f>
        <v>37.98639455782313</v>
      </c>
      <c r="E23" s="718">
        <f>'H2'!E22/'H1'!E22</f>
        <v>60.483870967741936</v>
      </c>
      <c r="F23" s="718">
        <f>'H2'!F22/'H1'!F22</f>
        <v>133.4</v>
      </c>
      <c r="G23" s="718">
        <f>'H2'!G22/'H1'!G22</f>
        <v>37.306784660766965</v>
      </c>
      <c r="H23" s="718">
        <f>'H2'!H22/'H1'!H22</f>
        <v>17.17808219178082</v>
      </c>
      <c r="I23" s="719">
        <f>'H2'!I22/'H1'!I22</f>
        <v>31.24742268041237</v>
      </c>
      <c r="J23" s="197"/>
      <c r="K23" s="197"/>
      <c r="L23" s="197"/>
      <c r="M23" s="197"/>
      <c r="N23" s="197"/>
      <c r="O23" s="197"/>
      <c r="P23" s="197"/>
      <c r="Q23" s="197"/>
      <c r="R23" s="197"/>
      <c r="S23" s="197"/>
    </row>
    <row r="24" spans="1:19" s="131" customFormat="1" ht="12.75" customHeight="1">
      <c r="A24" s="1" t="s">
        <v>19</v>
      </c>
      <c r="B24" s="717">
        <f>'H2'!B23/'H1'!B23</f>
        <v>53.25</v>
      </c>
      <c r="C24" s="718">
        <f>'H2'!C23/'H1'!C23</f>
        <v>30.397435897435898</v>
      </c>
      <c r="D24" s="718">
        <f>'H2'!D23/'H1'!D23</f>
        <v>40.8876404494382</v>
      </c>
      <c r="E24" s="718">
        <f>'H2'!E23/'H1'!E23</f>
        <v>64.58823529411765</v>
      </c>
      <c r="F24" s="718">
        <f>'H2'!F23/'H1'!F23</f>
        <v>78</v>
      </c>
      <c r="G24" s="718">
        <f>'H2'!G23/'H1'!G23</f>
        <v>39.72081218274111</v>
      </c>
      <c r="H24" s="718">
        <f>'H2'!H23/'H1'!H23</f>
        <v>22.686746987951807</v>
      </c>
      <c r="I24" s="719">
        <f>'H2'!I23/'H1'!I23</f>
        <v>34.67142857142857</v>
      </c>
      <c r="J24" s="197"/>
      <c r="K24" s="197"/>
      <c r="L24" s="197"/>
      <c r="M24" s="197"/>
      <c r="N24" s="197"/>
      <c r="O24" s="197"/>
      <c r="P24" s="197"/>
      <c r="Q24" s="197"/>
      <c r="R24" s="197"/>
      <c r="S24" s="197"/>
    </row>
    <row r="25" spans="1:19" s="131" customFormat="1" ht="12.75" customHeight="1">
      <c r="A25" s="1" t="s">
        <v>264</v>
      </c>
      <c r="B25" s="717">
        <f>'H2'!B24/'H1'!B24</f>
        <v>41.68421052631579</v>
      </c>
      <c r="C25" s="718">
        <f>'H2'!C24/'H1'!C24</f>
        <v>25.381642512077295</v>
      </c>
      <c r="D25" s="718">
        <f>'H2'!D24/'H1'!D24</f>
        <v>42.578947368421055</v>
      </c>
      <c r="E25" s="718">
        <f>'H2'!E24/'H1'!E24</f>
        <v>63.97560975609756</v>
      </c>
      <c r="F25" s="718">
        <f>'H2'!F24/'H1'!F24</f>
        <v>75.2</v>
      </c>
      <c r="G25" s="718">
        <f>'H2'!G24/'H1'!G24</f>
        <v>37.472</v>
      </c>
      <c r="H25" s="718">
        <f>'H2'!H24/'H1'!H24</f>
        <v>22.518134715025905</v>
      </c>
      <c r="I25" s="719">
        <f>'H2'!I24/'H1'!I24</f>
        <v>33.307359307359306</v>
      </c>
      <c r="J25" s="197"/>
      <c r="K25" s="197"/>
      <c r="L25" s="197"/>
      <c r="M25" s="197"/>
      <c r="N25" s="197"/>
      <c r="O25" s="197"/>
      <c r="P25" s="197"/>
      <c r="Q25" s="197"/>
      <c r="R25" s="197"/>
      <c r="S25" s="197"/>
    </row>
    <row r="26" spans="1:19" s="131" customFormat="1" ht="12.75" customHeight="1">
      <c r="A26" s="1" t="s">
        <v>369</v>
      </c>
      <c r="B26" s="717">
        <f>'H2'!B25/'H1'!B25</f>
        <v>55.833333333333336</v>
      </c>
      <c r="C26" s="718">
        <f>'H2'!C25/'H1'!C25</f>
        <v>29.816666666666666</v>
      </c>
      <c r="D26" s="718">
        <f>'H2'!D25/'H1'!D25</f>
        <v>43.40506329113924</v>
      </c>
      <c r="E26" s="718">
        <f>'H2'!E25/'H1'!E25</f>
        <v>81.75</v>
      </c>
      <c r="F26" s="718">
        <f>'H2'!F25/'H1'!F25</f>
        <v>44.333333333333336</v>
      </c>
      <c r="G26" s="718">
        <f>'H2'!G25/'H1'!G25</f>
        <v>42.18072289156626</v>
      </c>
      <c r="H26" s="718">
        <f>'H2'!H25/'H1'!H25</f>
        <v>21.980582524271846</v>
      </c>
      <c r="I26" s="719">
        <f>'H2'!I25/'H1'!I25</f>
        <v>34.446096654275095</v>
      </c>
      <c r="J26" s="197"/>
      <c r="K26" s="197"/>
      <c r="L26" s="197"/>
      <c r="M26" s="197"/>
      <c r="N26" s="197"/>
      <c r="O26" s="197"/>
      <c r="P26" s="197"/>
      <c r="Q26" s="197"/>
      <c r="R26" s="197"/>
      <c r="S26" s="197"/>
    </row>
    <row r="27" spans="1:19" s="131" customFormat="1" ht="12.75" customHeight="1">
      <c r="A27" s="1" t="s">
        <v>25</v>
      </c>
      <c r="B27" s="717">
        <f>'H2'!B26/'H1'!B26</f>
        <v>65.53846153846153</v>
      </c>
      <c r="C27" s="718">
        <f>'H2'!C26/'H1'!C26</f>
        <v>24.56353591160221</v>
      </c>
      <c r="D27" s="718">
        <f>'H2'!D26/'H1'!D26</f>
        <v>38.34507042253521</v>
      </c>
      <c r="E27" s="718">
        <f>'H2'!E26/'H1'!E26</f>
        <v>62.92857142857143</v>
      </c>
      <c r="F27" s="718">
        <f>'H2'!F26/'H1'!F26</f>
        <v>24.5</v>
      </c>
      <c r="G27" s="718">
        <f>'H2'!G26/'H1'!G26</f>
        <v>35.31496062992126</v>
      </c>
      <c r="H27" s="718">
        <f>'H2'!H26/'H1'!H26</f>
        <v>19.522935779816514</v>
      </c>
      <c r="I27" s="719">
        <f>'H2'!I26/'H1'!I26</f>
        <v>31.80204081632653</v>
      </c>
      <c r="J27" s="197"/>
      <c r="K27" s="197"/>
      <c r="L27" s="197"/>
      <c r="M27" s="197"/>
      <c r="N27" s="197"/>
      <c r="O27" s="197"/>
      <c r="P27" s="197"/>
      <c r="Q27" s="197"/>
      <c r="R27" s="197"/>
      <c r="S27" s="197"/>
    </row>
    <row r="28" spans="1:19" s="131" customFormat="1" ht="12.75" customHeight="1">
      <c r="A28" s="1" t="s">
        <v>396</v>
      </c>
      <c r="B28" s="717">
        <f>'H2'!B27/'H1'!B27</f>
        <v>42.53225806451613</v>
      </c>
      <c r="C28" s="718">
        <f>'H2'!C27/'H1'!C27</f>
        <v>26.233968804159446</v>
      </c>
      <c r="D28" s="718">
        <f>'H2'!D27/'H1'!D27</f>
        <v>37.76158940397351</v>
      </c>
      <c r="E28" s="718">
        <f>'H2'!E27/'H1'!E27</f>
        <v>70.35922330097087</v>
      </c>
      <c r="F28" s="718">
        <f>'H2'!F27/'H1'!F27</f>
        <v>65.40259740259741</v>
      </c>
      <c r="G28" s="718">
        <f>'H2'!G27/'H1'!G27</f>
        <v>39.39187418086501</v>
      </c>
      <c r="H28" s="718">
        <f>'H2'!H27/'H1'!H27</f>
        <v>21.976237623762376</v>
      </c>
      <c r="I28" s="719">
        <f>'H2'!I27/'H1'!I27</f>
        <v>35.06154603643525</v>
      </c>
      <c r="J28" s="197"/>
      <c r="K28" s="197"/>
      <c r="L28" s="197"/>
      <c r="M28" s="197"/>
      <c r="N28" s="197"/>
      <c r="O28" s="197"/>
      <c r="P28" s="197"/>
      <c r="Q28" s="197"/>
      <c r="R28" s="197"/>
      <c r="S28" s="197"/>
    </row>
    <row r="29" spans="1:19" s="131" customFormat="1" ht="12.75" customHeight="1" thickBot="1">
      <c r="A29" s="1" t="s">
        <v>26</v>
      </c>
      <c r="B29" s="717">
        <f>'H2'!B28/'H1'!B28</f>
        <v>51.71212121212121</v>
      </c>
      <c r="C29" s="718">
        <f>'H2'!C28/'H1'!C28</f>
        <v>26.501712328767123</v>
      </c>
      <c r="D29" s="718">
        <f>'H2'!D28/'H1'!D28</f>
        <v>38.45385779122542</v>
      </c>
      <c r="E29" s="718">
        <f>'H2'!E28/'H1'!E28</f>
        <v>61.90810810810811</v>
      </c>
      <c r="F29" s="718">
        <f>'H2'!F28/'H1'!F28</f>
        <v>47.68888888888889</v>
      </c>
      <c r="G29" s="718">
        <f>'H2'!G28/'H1'!G28</f>
        <v>37.57754704737184</v>
      </c>
      <c r="H29" s="718">
        <f>'H2'!H28/'H1'!H28</f>
        <v>23.572834645669293</v>
      </c>
      <c r="I29" s="719">
        <f>'H2'!I28/'H1'!I28</f>
        <v>34.10541727672035</v>
      </c>
      <c r="J29" s="197"/>
      <c r="K29" s="197"/>
      <c r="L29" s="197"/>
      <c r="M29" s="197"/>
      <c r="N29" s="197"/>
      <c r="O29" s="197"/>
      <c r="P29" s="197"/>
      <c r="Q29" s="197"/>
      <c r="R29" s="197"/>
      <c r="S29" s="197"/>
    </row>
    <row r="30" spans="1:19" s="381" customFormat="1" ht="12.75" customHeight="1" thickTop="1">
      <c r="A30" s="445" t="s">
        <v>384</v>
      </c>
      <c r="B30" s="720"/>
      <c r="C30" s="721"/>
      <c r="D30" s="721"/>
      <c r="E30" s="721"/>
      <c r="F30" s="721"/>
      <c r="G30" s="721"/>
      <c r="H30" s="721"/>
      <c r="I30" s="722"/>
      <c r="J30" s="380"/>
      <c r="K30" s="380"/>
      <c r="L30" s="380"/>
      <c r="M30" s="380"/>
      <c r="N30" s="380"/>
      <c r="O30" s="380"/>
      <c r="P30" s="380"/>
      <c r="Q30" s="380"/>
      <c r="R30" s="380"/>
      <c r="S30" s="380"/>
    </row>
    <row r="31" spans="1:19" s="381" customFormat="1" ht="12.75" customHeight="1">
      <c r="A31" s="1" t="s">
        <v>31</v>
      </c>
      <c r="B31" s="717">
        <f>'H2'!B30/'H1'!B30</f>
        <v>71.92761394101876</v>
      </c>
      <c r="C31" s="718">
        <f>'H2'!C30/'H1'!C30</f>
        <v>67.35603112840467</v>
      </c>
      <c r="D31" s="718">
        <f>'H2'!D30/'H1'!D30</f>
        <v>71.46314102564102</v>
      </c>
      <c r="E31" s="718">
        <f>'H2'!E30/'H1'!E30</f>
        <v>126.37099811676083</v>
      </c>
      <c r="F31" s="718">
        <f>'H2'!F30/'H1'!F30</f>
        <v>149.1</v>
      </c>
      <c r="G31" s="718">
        <f>'H2'!G30/'H1'!G30</f>
        <v>82.91384388807069</v>
      </c>
      <c r="H31" s="718">
        <f>'H2'!H30/'H1'!H30</f>
        <v>65.97292724196278</v>
      </c>
      <c r="I31" s="719">
        <f>'H2'!I30/'H1'!I30</f>
        <v>79.88630178409434</v>
      </c>
      <c r="J31" s="380"/>
      <c r="K31" s="380"/>
      <c r="L31" s="380"/>
      <c r="M31" s="380"/>
      <c r="N31" s="380"/>
      <c r="O31" s="380"/>
      <c r="P31" s="380"/>
      <c r="Q31" s="380"/>
      <c r="R31" s="380"/>
      <c r="S31" s="380"/>
    </row>
    <row r="32" spans="1:19" s="381" customFormat="1" ht="12.75" customHeight="1" thickBot="1">
      <c r="A32" s="448" t="s">
        <v>32</v>
      </c>
      <c r="B32" s="723">
        <f>'H2'!B31/'H1'!B31</f>
        <v>22.221014492753625</v>
      </c>
      <c r="C32" s="724">
        <f>'H2'!C31/'H1'!C31</f>
        <v>23.2575682382134</v>
      </c>
      <c r="D32" s="724">
        <f>'H2'!D31/'H1'!D31</f>
        <v>32.740586797066015</v>
      </c>
      <c r="E32" s="724">
        <f>'H2'!E31/'H1'!E31</f>
        <v>42.59800664451827</v>
      </c>
      <c r="F32" s="724">
        <f>'H2'!F31/'H1'!F31</f>
        <v>51.2200956937799</v>
      </c>
      <c r="G32" s="724">
        <f>'H2'!G31/'H1'!G31</f>
        <v>29.75820361800589</v>
      </c>
      <c r="H32" s="724">
        <f>'H2'!H31/'H1'!H31</f>
        <v>18.54057803468208</v>
      </c>
      <c r="I32" s="725">
        <f>'H2'!I31/'H1'!I31</f>
        <v>26.25092170895684</v>
      </c>
      <c r="J32" s="380"/>
      <c r="K32" s="380"/>
      <c r="L32" s="380"/>
      <c r="M32" s="380"/>
      <c r="N32" s="380"/>
      <c r="O32" s="380"/>
      <c r="P32" s="380"/>
      <c r="Q32" s="380"/>
      <c r="R32" s="380"/>
      <c r="S32" s="380"/>
    </row>
    <row r="33" spans="1:19" s="381" customFormat="1" ht="12.75" customHeight="1" thickTop="1">
      <c r="A33" s="444" t="s">
        <v>383</v>
      </c>
      <c r="B33" s="717"/>
      <c r="C33" s="718"/>
      <c r="D33" s="718"/>
      <c r="E33" s="718"/>
      <c r="F33" s="718"/>
      <c r="G33" s="718"/>
      <c r="H33" s="718"/>
      <c r="I33" s="719"/>
      <c r="J33" s="380"/>
      <c r="K33" s="380"/>
      <c r="L33" s="380"/>
      <c r="M33" s="380"/>
      <c r="N33" s="380"/>
      <c r="O33" s="380"/>
      <c r="P33" s="380"/>
      <c r="Q33" s="380"/>
      <c r="R33" s="380"/>
      <c r="S33" s="380"/>
    </row>
    <row r="34" spans="1:19" s="381" customFormat="1" ht="12.75" customHeight="1">
      <c r="A34" s="1" t="s">
        <v>29</v>
      </c>
      <c r="B34" s="717">
        <f>'H2'!B33/'H1'!B33</f>
        <v>41.743589743589745</v>
      </c>
      <c r="C34" s="718">
        <f>'H2'!C33/'H1'!C33</f>
        <v>25.564583333333335</v>
      </c>
      <c r="D34" s="718">
        <f>'H2'!D33/'H1'!D33</f>
        <v>37.0177736202058</v>
      </c>
      <c r="E34" s="718">
        <f>'H2'!E33/'H1'!E33</f>
        <v>63.675</v>
      </c>
      <c r="F34" s="718">
        <f>'H2'!F33/'H1'!F33</f>
        <v>81.37974683544304</v>
      </c>
      <c r="G34" s="718">
        <f>'H2'!G33/'H1'!G33</f>
        <v>37.57980845969673</v>
      </c>
      <c r="H34" s="718">
        <f>'H2'!H33/'H1'!H33</f>
        <v>20.991902834008098</v>
      </c>
      <c r="I34" s="719">
        <f>'H2'!I33/'H1'!I33</f>
        <v>33.79427163535571</v>
      </c>
      <c r="J34" s="380"/>
      <c r="K34" s="380"/>
      <c r="L34" s="380"/>
      <c r="M34" s="380"/>
      <c r="N34" s="380"/>
      <c r="O34" s="380"/>
      <c r="P34" s="380"/>
      <c r="Q34" s="380"/>
      <c r="R34" s="380"/>
      <c r="S34" s="380"/>
    </row>
    <row r="35" spans="1:19" s="381" customFormat="1" ht="12.75" customHeight="1">
      <c r="A35" s="1" t="s">
        <v>30</v>
      </c>
      <c r="B35" s="717">
        <f>'H2'!B34/'H1'!B34</f>
        <v>29.939655172413794</v>
      </c>
      <c r="C35" s="718">
        <f>'H2'!C34/'H1'!C34</f>
        <v>21.691690962099127</v>
      </c>
      <c r="D35" s="718">
        <f>'H2'!D34/'H1'!D34</f>
        <v>31.1156462585034</v>
      </c>
      <c r="E35" s="718">
        <f>'H2'!E34/'H1'!E34</f>
        <v>46.136792452830186</v>
      </c>
      <c r="F35" s="718">
        <f>'H2'!F34/'H1'!F34</f>
        <v>44.392857142857146</v>
      </c>
      <c r="G35" s="718">
        <f>'H2'!G34/'H1'!G34</f>
        <v>27.998976807639835</v>
      </c>
      <c r="H35" s="718">
        <f>'H2'!H34/'H1'!H34</f>
        <v>17.532556545579165</v>
      </c>
      <c r="I35" s="719">
        <f>'H2'!I34/'H1'!I34</f>
        <v>24.521293554998863</v>
      </c>
      <c r="J35" s="380"/>
      <c r="K35" s="380"/>
      <c r="L35" s="380"/>
      <c r="M35" s="380"/>
      <c r="N35" s="380"/>
      <c r="O35" s="380"/>
      <c r="P35" s="380"/>
      <c r="Q35" s="380"/>
      <c r="R35" s="380"/>
      <c r="S35" s="380"/>
    </row>
    <row r="36" spans="1:19" s="381" customFormat="1" ht="12.75" customHeight="1">
      <c r="A36" s="1" t="s">
        <v>27</v>
      </c>
      <c r="B36" s="717">
        <f>'H2'!B35/'H1'!B35</f>
        <v>33.741379310344826</v>
      </c>
      <c r="C36" s="718">
        <f>'H2'!C35/'H1'!C35</f>
        <v>18.93093093093093</v>
      </c>
      <c r="D36" s="718">
        <f>'H2'!D35/'H1'!D35</f>
        <v>24.13478260869565</v>
      </c>
      <c r="E36" s="718">
        <f>'H2'!E35/'H1'!E35</f>
        <v>32.10236220472441</v>
      </c>
      <c r="F36" s="718">
        <f>'H2'!F35/'H1'!F35</f>
        <v>28.058823529411764</v>
      </c>
      <c r="G36" s="718">
        <f>'H2'!G35/'H1'!G35</f>
        <v>22.960205391527598</v>
      </c>
      <c r="H36" s="718">
        <f>'H2'!H35/'H1'!H35</f>
        <v>15.023105360443623</v>
      </c>
      <c r="I36" s="719">
        <f>'H2'!I35/'H1'!I35</f>
        <v>19.70719696969697</v>
      </c>
      <c r="J36" s="380"/>
      <c r="K36" s="380"/>
      <c r="L36" s="380"/>
      <c r="M36" s="380"/>
      <c r="N36" s="380"/>
      <c r="O36" s="380"/>
      <c r="P36" s="380"/>
      <c r="Q36" s="380"/>
      <c r="R36" s="380"/>
      <c r="S36" s="380"/>
    </row>
    <row r="37" spans="1:19" s="381" customFormat="1" ht="12.75" customHeight="1">
      <c r="A37" s="1" t="s">
        <v>28</v>
      </c>
      <c r="B37" s="717">
        <f>'H2'!B36/'H1'!B36</f>
        <v>61.14861460957179</v>
      </c>
      <c r="C37" s="718">
        <f>'H2'!C36/'H1'!C36</f>
        <v>39.73997412677878</v>
      </c>
      <c r="D37" s="718">
        <f>'H2'!D36/'H1'!D36</f>
        <v>54.2147315855181</v>
      </c>
      <c r="E37" s="718">
        <f>'H2'!E36/'H1'!E36</f>
        <v>92.04516129032258</v>
      </c>
      <c r="F37" s="718">
        <f>'H2'!F36/'H1'!F36</f>
        <v>81.94392523364486</v>
      </c>
      <c r="G37" s="718">
        <f>'H2'!G36/'H1'!G36</f>
        <v>56.63638102524866</v>
      </c>
      <c r="H37" s="718">
        <f>'H2'!H36/'H1'!H36</f>
        <v>37.81395348837209</v>
      </c>
      <c r="I37" s="719">
        <f>'H2'!I36/'H1'!I36</f>
        <v>52.15432818420285</v>
      </c>
      <c r="J37" s="380"/>
      <c r="K37" s="380"/>
      <c r="L37" s="380"/>
      <c r="M37" s="380"/>
      <c r="N37" s="380"/>
      <c r="O37" s="380"/>
      <c r="P37" s="380"/>
      <c r="Q37" s="380"/>
      <c r="R37" s="380"/>
      <c r="S37" s="380"/>
    </row>
    <row r="38" spans="1:19" s="381" customFormat="1" ht="9.75">
      <c r="A38" s="146" t="s">
        <v>8</v>
      </c>
      <c r="B38" s="726">
        <f>'H2'!B37/'H1'!B37</f>
        <v>50.78890600924499</v>
      </c>
      <c r="C38" s="727">
        <f>'H2'!C37/'H1'!C37</f>
        <v>28.245818661971832</v>
      </c>
      <c r="D38" s="727">
        <f>'H2'!D37/'H1'!D37</f>
        <v>41.793742974896965</v>
      </c>
      <c r="E38" s="727">
        <f>'H2'!E37/'H1'!E37</f>
        <v>73.61854951185495</v>
      </c>
      <c r="F38" s="727">
        <f>'H2'!F37/'H1'!F37</f>
        <v>70.11583011583012</v>
      </c>
      <c r="G38" s="727">
        <f>'H2'!G37/'H1'!G37</f>
        <v>41.56863547120419</v>
      </c>
      <c r="H38" s="727">
        <f>'H2'!H37/'H1'!H37</f>
        <v>24.24288039056143</v>
      </c>
      <c r="I38" s="728">
        <f>'H2'!I37/'H1'!I37</f>
        <v>36.59935822637106</v>
      </c>
      <c r="J38" s="380"/>
      <c r="K38" s="380"/>
      <c r="L38" s="380"/>
      <c r="M38" s="380"/>
      <c r="N38" s="380"/>
      <c r="O38" s="380"/>
      <c r="P38" s="380"/>
      <c r="Q38" s="380"/>
      <c r="R38" s="380"/>
      <c r="S38" s="380"/>
    </row>
    <row r="39" spans="1:9" ht="33" customHeight="1">
      <c r="A39" s="877" t="s">
        <v>6</v>
      </c>
      <c r="B39" s="877"/>
      <c r="C39" s="877"/>
      <c r="D39" s="877"/>
      <c r="E39" s="877"/>
      <c r="F39" s="877"/>
      <c r="G39" s="877"/>
      <c r="H39" s="877"/>
      <c r="I39" s="877"/>
    </row>
    <row r="41" ht="12.75">
      <c r="A41" s="710" t="s">
        <v>408</v>
      </c>
    </row>
  </sheetData>
  <sheetProtection/>
  <mergeCells count="3">
    <mergeCell ref="B5:I5"/>
    <mergeCell ref="A39:I39"/>
    <mergeCell ref="A2:I2"/>
  </mergeCells>
  <hyperlinks>
    <hyperlink ref="I3" location="Sommaire!A1" display="Sommaire"/>
  </hyperlinks>
  <printOptions/>
  <pageMargins left="0" right="0" top="0.984251968503937" bottom="0.984251968503937" header="0.5118110236220472" footer="0.5118110236220472"/>
  <pageSetup horizontalDpi="600" verticalDpi="600" orientation="portrait" paperSize="9"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129"/>
  <sheetViews>
    <sheetView showGridLines="0"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2.75"/>
  <cols>
    <col min="1" max="1" width="14.57421875" style="117" customWidth="1"/>
    <col min="2" max="2" width="3.28125" style="13" customWidth="1"/>
    <col min="3" max="3" width="19.28125" style="16" customWidth="1"/>
    <col min="4" max="6" width="8.421875" style="78" customWidth="1"/>
    <col min="7" max="7" width="8.28125" style="78" customWidth="1"/>
    <col min="8" max="9" width="8.140625" style="78" customWidth="1"/>
    <col min="10" max="10" width="10.28125" style="78" customWidth="1"/>
    <col min="11" max="11" width="9.28125" style="78" customWidth="1"/>
    <col min="12" max="12" width="5.7109375" style="89" customWidth="1"/>
    <col min="13" max="16384" width="11.57421875" style="8" customWidth="1"/>
  </cols>
  <sheetData>
    <row r="1" spans="1:12" s="18" customFormat="1" ht="12">
      <c r="A1" s="223" t="s">
        <v>469</v>
      </c>
      <c r="B1" s="12"/>
      <c r="C1" s="15"/>
      <c r="D1" s="348"/>
      <c r="E1" s="348"/>
      <c r="F1" s="348"/>
      <c r="G1" s="348"/>
      <c r="H1" s="348"/>
      <c r="I1" s="348"/>
      <c r="J1" s="348"/>
      <c r="K1" s="88"/>
      <c r="L1" s="322" t="s">
        <v>363</v>
      </c>
    </row>
    <row r="2" spans="1:12" s="18" customFormat="1" ht="5.25" customHeight="1">
      <c r="A2" s="224"/>
      <c r="B2" s="12"/>
      <c r="C2" s="15"/>
      <c r="D2" s="348"/>
      <c r="E2" s="348"/>
      <c r="F2" s="348"/>
      <c r="G2" s="348"/>
      <c r="H2" s="348"/>
      <c r="I2" s="348"/>
      <c r="J2" s="348"/>
      <c r="K2" s="348"/>
      <c r="L2" s="349"/>
    </row>
    <row r="3" spans="1:12" s="3" customFormat="1" ht="5.25" customHeight="1">
      <c r="A3" s="197"/>
      <c r="B3" s="9"/>
      <c r="C3" s="9"/>
      <c r="D3" s="882"/>
      <c r="E3" s="882"/>
      <c r="F3" s="882"/>
      <c r="G3" s="882"/>
      <c r="H3" s="882"/>
      <c r="I3" s="882"/>
      <c r="J3" s="882"/>
      <c r="K3" s="882"/>
      <c r="L3" s="17"/>
    </row>
    <row r="4" spans="1:22" s="3" customFormat="1" ht="20.25">
      <c r="A4" s="248" t="s">
        <v>7</v>
      </c>
      <c r="B4" s="883" t="s">
        <v>132</v>
      </c>
      <c r="C4" s="884"/>
      <c r="D4" s="420" t="s">
        <v>389</v>
      </c>
      <c r="E4" s="385" t="s">
        <v>274</v>
      </c>
      <c r="F4" s="385" t="s">
        <v>275</v>
      </c>
      <c r="G4" s="385" t="s">
        <v>390</v>
      </c>
      <c r="H4" s="385" t="s">
        <v>391</v>
      </c>
      <c r="I4" s="385" t="s">
        <v>1</v>
      </c>
      <c r="J4" s="386" t="s">
        <v>392</v>
      </c>
      <c r="K4" s="404" t="s">
        <v>8</v>
      </c>
      <c r="L4" s="17"/>
      <c r="N4" s="556"/>
      <c r="O4" s="556"/>
      <c r="P4" s="549"/>
      <c r="Q4" s="549"/>
      <c r="R4" s="549"/>
      <c r="S4" s="549"/>
      <c r="T4" s="549"/>
      <c r="U4" s="549"/>
      <c r="V4" s="549"/>
    </row>
    <row r="5" spans="1:22" s="3" customFormat="1" ht="14.25">
      <c r="A5" s="495" t="s">
        <v>9</v>
      </c>
      <c r="B5" s="496" t="s">
        <v>36</v>
      </c>
      <c r="C5" s="497" t="s">
        <v>133</v>
      </c>
      <c r="D5" s="729">
        <v>5</v>
      </c>
      <c r="E5" s="730">
        <v>76</v>
      </c>
      <c r="F5" s="730">
        <v>90</v>
      </c>
      <c r="G5" s="730">
        <v>24</v>
      </c>
      <c r="H5" s="730">
        <v>2</v>
      </c>
      <c r="I5" s="730">
        <v>197</v>
      </c>
      <c r="J5" s="730">
        <v>101</v>
      </c>
      <c r="K5" s="731">
        <v>298</v>
      </c>
      <c r="L5" s="17"/>
      <c r="N5" s="556"/>
      <c r="O5" s="549"/>
      <c r="P5" s="549"/>
      <c r="Q5" s="549"/>
      <c r="R5" s="549"/>
      <c r="S5" s="549"/>
      <c r="T5" s="549"/>
      <c r="U5" s="549"/>
      <c r="V5" s="549"/>
    </row>
    <row r="6" spans="1:22" s="3" customFormat="1" ht="14.25">
      <c r="A6" s="499"/>
      <c r="B6" s="500" t="s">
        <v>37</v>
      </c>
      <c r="C6" s="365" t="s">
        <v>134</v>
      </c>
      <c r="D6" s="732">
        <v>5</v>
      </c>
      <c r="E6" s="733">
        <v>46</v>
      </c>
      <c r="F6" s="733">
        <v>98</v>
      </c>
      <c r="G6" s="733">
        <v>20</v>
      </c>
      <c r="H6" s="733">
        <v>3</v>
      </c>
      <c r="I6" s="733">
        <v>172</v>
      </c>
      <c r="J6" s="733">
        <v>85</v>
      </c>
      <c r="K6" s="734">
        <v>257</v>
      </c>
      <c r="L6" s="17"/>
      <c r="N6" s="551"/>
      <c r="O6" s="550"/>
      <c r="P6" s="550"/>
      <c r="Q6" s="550"/>
      <c r="R6" s="550"/>
      <c r="S6" s="550"/>
      <c r="T6" s="550"/>
      <c r="U6" s="550"/>
      <c r="V6" s="550"/>
    </row>
    <row r="7" spans="1:22" s="3" customFormat="1" ht="14.25">
      <c r="A7" s="502" t="s">
        <v>8</v>
      </c>
      <c r="B7" s="503"/>
      <c r="C7" s="504"/>
      <c r="D7" s="735">
        <v>10</v>
      </c>
      <c r="E7" s="736">
        <v>122</v>
      </c>
      <c r="F7" s="736">
        <v>188</v>
      </c>
      <c r="G7" s="736">
        <v>44</v>
      </c>
      <c r="H7" s="736">
        <v>5</v>
      </c>
      <c r="I7" s="736">
        <v>369</v>
      </c>
      <c r="J7" s="736">
        <v>186</v>
      </c>
      <c r="K7" s="737">
        <v>555</v>
      </c>
      <c r="L7" s="17"/>
      <c r="N7" s="552"/>
      <c r="O7" s="550"/>
      <c r="P7" s="550"/>
      <c r="Q7" s="550"/>
      <c r="R7" s="550"/>
      <c r="S7" s="550"/>
      <c r="T7" s="550"/>
      <c r="U7" s="550"/>
      <c r="V7" s="550"/>
    </row>
    <row r="8" spans="1:22" s="3" customFormat="1" ht="14.25">
      <c r="A8" s="495" t="s">
        <v>10</v>
      </c>
      <c r="B8" s="496" t="s">
        <v>38</v>
      </c>
      <c r="C8" s="497" t="s">
        <v>135</v>
      </c>
      <c r="D8" s="738">
        <v>6</v>
      </c>
      <c r="E8" s="739">
        <v>58</v>
      </c>
      <c r="F8" s="739">
        <v>68</v>
      </c>
      <c r="G8" s="739">
        <v>18</v>
      </c>
      <c r="H8" s="739">
        <v>1</v>
      </c>
      <c r="I8" s="739">
        <v>151</v>
      </c>
      <c r="J8" s="739">
        <v>59</v>
      </c>
      <c r="K8" s="740">
        <v>210</v>
      </c>
      <c r="L8" s="17"/>
      <c r="N8" s="552"/>
      <c r="O8" s="550"/>
      <c r="P8" s="550"/>
      <c r="Q8" s="550"/>
      <c r="R8" s="550"/>
      <c r="S8" s="550"/>
      <c r="T8" s="550"/>
      <c r="U8" s="550"/>
      <c r="V8" s="550"/>
    </row>
    <row r="9" spans="1:22" s="3" customFormat="1" ht="14.25">
      <c r="A9" s="506"/>
      <c r="B9" s="500" t="s">
        <v>39</v>
      </c>
      <c r="C9" s="365" t="s">
        <v>136</v>
      </c>
      <c r="D9" s="732">
        <v>13</v>
      </c>
      <c r="E9" s="733">
        <v>81</v>
      </c>
      <c r="F9" s="733">
        <v>87</v>
      </c>
      <c r="G9" s="733">
        <v>25</v>
      </c>
      <c r="H9" s="733">
        <v>4</v>
      </c>
      <c r="I9" s="733">
        <v>210</v>
      </c>
      <c r="J9" s="733">
        <v>67</v>
      </c>
      <c r="K9" s="734">
        <v>277</v>
      </c>
      <c r="L9" s="17"/>
      <c r="N9" s="551"/>
      <c r="O9" s="550"/>
      <c r="P9" s="550"/>
      <c r="Q9" s="550"/>
      <c r="R9" s="550"/>
      <c r="S9" s="550"/>
      <c r="T9" s="550"/>
      <c r="U9" s="550"/>
      <c r="V9" s="550"/>
    </row>
    <row r="10" spans="1:22" s="3" customFormat="1" ht="14.25">
      <c r="A10" s="499"/>
      <c r="B10" s="500" t="s">
        <v>40</v>
      </c>
      <c r="C10" s="365" t="s">
        <v>137</v>
      </c>
      <c r="D10" s="732">
        <v>2</v>
      </c>
      <c r="E10" s="733">
        <v>54</v>
      </c>
      <c r="F10" s="733">
        <v>44</v>
      </c>
      <c r="G10" s="733">
        <v>4</v>
      </c>
      <c r="H10" s="733">
        <v>1</v>
      </c>
      <c r="I10" s="733">
        <v>105</v>
      </c>
      <c r="J10" s="733">
        <v>67</v>
      </c>
      <c r="K10" s="734">
        <v>172</v>
      </c>
      <c r="L10" s="17"/>
      <c r="N10" s="552"/>
      <c r="O10" s="550"/>
      <c r="P10" s="550"/>
      <c r="Q10" s="550"/>
      <c r="R10" s="550"/>
      <c r="S10" s="550"/>
      <c r="T10" s="550"/>
      <c r="U10" s="550"/>
      <c r="V10" s="550"/>
    </row>
    <row r="11" spans="1:22" s="3" customFormat="1" ht="14.25">
      <c r="A11" s="499"/>
      <c r="B11" s="500" t="s">
        <v>41</v>
      </c>
      <c r="C11" s="365" t="s">
        <v>138</v>
      </c>
      <c r="D11" s="732">
        <v>5</v>
      </c>
      <c r="E11" s="733">
        <v>20</v>
      </c>
      <c r="F11" s="733">
        <v>19</v>
      </c>
      <c r="G11" s="733">
        <v>2</v>
      </c>
      <c r="H11" s="733">
        <v>1</v>
      </c>
      <c r="I11" s="733">
        <v>47</v>
      </c>
      <c r="J11" s="733">
        <v>18</v>
      </c>
      <c r="K11" s="734">
        <v>65</v>
      </c>
      <c r="L11" s="17"/>
      <c r="N11" s="552"/>
      <c r="O11" s="550"/>
      <c r="P11" s="550"/>
      <c r="Q11" s="550"/>
      <c r="R11" s="550"/>
      <c r="S11" s="550"/>
      <c r="T11" s="550"/>
      <c r="U11" s="550"/>
      <c r="V11" s="550"/>
    </row>
    <row r="12" spans="1:22" s="3" customFormat="1" ht="14.25">
      <c r="A12" s="499"/>
      <c r="B12" s="500" t="s">
        <v>42</v>
      </c>
      <c r="C12" s="365" t="s">
        <v>139</v>
      </c>
      <c r="D12" s="732">
        <v>9</v>
      </c>
      <c r="E12" s="733">
        <v>120</v>
      </c>
      <c r="F12" s="733">
        <v>90</v>
      </c>
      <c r="G12" s="733">
        <v>32</v>
      </c>
      <c r="H12" s="733">
        <v>9</v>
      </c>
      <c r="I12" s="733">
        <v>260</v>
      </c>
      <c r="J12" s="733">
        <v>78</v>
      </c>
      <c r="K12" s="734">
        <v>338</v>
      </c>
      <c r="L12" s="17"/>
      <c r="N12" s="552"/>
      <c r="O12" s="550"/>
      <c r="P12" s="550"/>
      <c r="Q12" s="550"/>
      <c r="R12" s="550"/>
      <c r="S12" s="550"/>
      <c r="T12" s="550"/>
      <c r="U12" s="550"/>
      <c r="V12" s="550"/>
    </row>
    <row r="13" spans="1:22" s="3" customFormat="1" ht="14.25">
      <c r="A13" s="502" t="s">
        <v>8</v>
      </c>
      <c r="B13" s="503"/>
      <c r="C13" s="504"/>
      <c r="D13" s="735">
        <v>35</v>
      </c>
      <c r="E13" s="736">
        <v>333</v>
      </c>
      <c r="F13" s="736">
        <v>308</v>
      </c>
      <c r="G13" s="736">
        <v>81</v>
      </c>
      <c r="H13" s="736">
        <v>16</v>
      </c>
      <c r="I13" s="736">
        <v>773</v>
      </c>
      <c r="J13" s="736">
        <v>289</v>
      </c>
      <c r="K13" s="737">
        <v>1062</v>
      </c>
      <c r="L13" s="17"/>
      <c r="N13" s="552"/>
      <c r="O13" s="550"/>
      <c r="P13" s="550"/>
      <c r="Q13" s="550"/>
      <c r="R13" s="550"/>
      <c r="S13" s="550"/>
      <c r="T13" s="550"/>
      <c r="U13" s="550"/>
      <c r="V13" s="550"/>
    </row>
    <row r="14" spans="1:22" s="3" customFormat="1" ht="14.25">
      <c r="A14" s="507" t="s">
        <v>11</v>
      </c>
      <c r="B14" s="508" t="s">
        <v>43</v>
      </c>
      <c r="C14" s="509" t="s">
        <v>140</v>
      </c>
      <c r="D14" s="738">
        <v>7</v>
      </c>
      <c r="E14" s="739">
        <v>34</v>
      </c>
      <c r="F14" s="739">
        <v>35</v>
      </c>
      <c r="G14" s="739">
        <v>7</v>
      </c>
      <c r="H14" s="739">
        <v>1</v>
      </c>
      <c r="I14" s="739">
        <v>84</v>
      </c>
      <c r="J14" s="739">
        <v>25</v>
      </c>
      <c r="K14" s="740">
        <v>109</v>
      </c>
      <c r="L14" s="17"/>
      <c r="N14" s="552"/>
      <c r="O14" s="550"/>
      <c r="P14" s="550"/>
      <c r="Q14" s="550"/>
      <c r="R14" s="550"/>
      <c r="S14" s="550"/>
      <c r="T14" s="550"/>
      <c r="U14" s="550"/>
      <c r="V14" s="550"/>
    </row>
    <row r="15" spans="1:22" s="3" customFormat="1" ht="14.25">
      <c r="A15" s="1"/>
      <c r="B15" s="510" t="s">
        <v>44</v>
      </c>
      <c r="C15" s="511" t="s">
        <v>141</v>
      </c>
      <c r="D15" s="732">
        <v>1</v>
      </c>
      <c r="E15" s="733">
        <v>42</v>
      </c>
      <c r="F15" s="733">
        <v>36</v>
      </c>
      <c r="G15" s="733">
        <v>1</v>
      </c>
      <c r="H15" s="733">
        <v>0</v>
      </c>
      <c r="I15" s="733">
        <v>80</v>
      </c>
      <c r="J15" s="733">
        <v>54</v>
      </c>
      <c r="K15" s="734">
        <v>134</v>
      </c>
      <c r="L15" s="17"/>
      <c r="N15" s="551"/>
      <c r="O15" s="550"/>
      <c r="P15" s="550"/>
      <c r="Q15" s="550"/>
      <c r="R15" s="550"/>
      <c r="S15" s="550"/>
      <c r="T15" s="550"/>
      <c r="U15" s="550"/>
      <c r="V15" s="550"/>
    </row>
    <row r="16" spans="1:22" s="3" customFormat="1" ht="14.25">
      <c r="A16" s="1"/>
      <c r="B16" s="510" t="s">
        <v>45</v>
      </c>
      <c r="C16" s="511" t="s">
        <v>142</v>
      </c>
      <c r="D16" s="732">
        <v>3</v>
      </c>
      <c r="E16" s="733">
        <v>29</v>
      </c>
      <c r="F16" s="733">
        <v>24</v>
      </c>
      <c r="G16" s="733">
        <v>2</v>
      </c>
      <c r="H16" s="733">
        <v>0</v>
      </c>
      <c r="I16" s="733">
        <v>58</v>
      </c>
      <c r="J16" s="733">
        <v>35</v>
      </c>
      <c r="K16" s="734">
        <v>93</v>
      </c>
      <c r="L16" s="17"/>
      <c r="N16" s="552"/>
      <c r="O16" s="550"/>
      <c r="P16" s="550"/>
      <c r="Q16" s="550"/>
      <c r="R16" s="550"/>
      <c r="S16" s="550"/>
      <c r="T16" s="550"/>
      <c r="U16" s="550"/>
      <c r="V16" s="550"/>
    </row>
    <row r="17" spans="1:22" s="3" customFormat="1" ht="14.25">
      <c r="A17" s="1"/>
      <c r="B17" s="510" t="s">
        <v>46</v>
      </c>
      <c r="C17" s="511" t="s">
        <v>225</v>
      </c>
      <c r="D17" s="732">
        <v>14</v>
      </c>
      <c r="E17" s="733">
        <v>94</v>
      </c>
      <c r="F17" s="733">
        <v>58</v>
      </c>
      <c r="G17" s="733">
        <v>5</v>
      </c>
      <c r="H17" s="733">
        <v>3</v>
      </c>
      <c r="I17" s="733">
        <v>174</v>
      </c>
      <c r="J17" s="733">
        <v>69</v>
      </c>
      <c r="K17" s="734">
        <v>243</v>
      </c>
      <c r="L17" s="17"/>
      <c r="N17" s="552"/>
      <c r="O17" s="550"/>
      <c r="P17" s="550"/>
      <c r="Q17" s="550"/>
      <c r="R17" s="550"/>
      <c r="S17" s="550"/>
      <c r="T17" s="550"/>
      <c r="U17" s="550"/>
      <c r="V17" s="550"/>
    </row>
    <row r="18" spans="1:22" s="3" customFormat="1" ht="14.25">
      <c r="A18" s="502" t="s">
        <v>8</v>
      </c>
      <c r="B18" s="512"/>
      <c r="C18" s="513"/>
      <c r="D18" s="735">
        <v>25</v>
      </c>
      <c r="E18" s="736">
        <v>199</v>
      </c>
      <c r="F18" s="736">
        <v>153</v>
      </c>
      <c r="G18" s="736">
        <v>15</v>
      </c>
      <c r="H18" s="736">
        <v>4</v>
      </c>
      <c r="I18" s="736">
        <v>396</v>
      </c>
      <c r="J18" s="736">
        <v>183</v>
      </c>
      <c r="K18" s="737">
        <v>579</v>
      </c>
      <c r="L18" s="17"/>
      <c r="N18" s="552"/>
      <c r="O18" s="550"/>
      <c r="P18" s="550"/>
      <c r="Q18" s="550"/>
      <c r="R18" s="550"/>
      <c r="S18" s="550"/>
      <c r="T18" s="550"/>
      <c r="U18" s="550"/>
      <c r="V18" s="550"/>
    </row>
    <row r="19" spans="1:22" s="3" customFormat="1" ht="14.25">
      <c r="A19" s="507" t="s">
        <v>13</v>
      </c>
      <c r="B19" s="508" t="s">
        <v>50</v>
      </c>
      <c r="C19" s="509" t="s">
        <v>146</v>
      </c>
      <c r="D19" s="738">
        <v>6</v>
      </c>
      <c r="E19" s="739">
        <v>40</v>
      </c>
      <c r="F19" s="739">
        <v>78</v>
      </c>
      <c r="G19" s="739">
        <v>24</v>
      </c>
      <c r="H19" s="739">
        <v>5</v>
      </c>
      <c r="I19" s="739">
        <v>153</v>
      </c>
      <c r="J19" s="739">
        <v>65</v>
      </c>
      <c r="K19" s="740">
        <v>218</v>
      </c>
      <c r="L19" s="17"/>
      <c r="N19" s="552"/>
      <c r="O19" s="550"/>
      <c r="P19" s="550"/>
      <c r="Q19" s="550"/>
      <c r="R19" s="550"/>
      <c r="S19" s="550"/>
      <c r="T19" s="550"/>
      <c r="U19" s="550"/>
      <c r="V19" s="550"/>
    </row>
    <row r="20" spans="1:22" s="3" customFormat="1" ht="14.25">
      <c r="A20" s="1"/>
      <c r="B20" s="510" t="s">
        <v>51</v>
      </c>
      <c r="C20" s="511" t="s">
        <v>147</v>
      </c>
      <c r="D20" s="732">
        <v>7</v>
      </c>
      <c r="E20" s="733">
        <v>25</v>
      </c>
      <c r="F20" s="733">
        <v>19</v>
      </c>
      <c r="G20" s="733">
        <v>1</v>
      </c>
      <c r="H20" s="733">
        <v>0</v>
      </c>
      <c r="I20" s="733">
        <v>52</v>
      </c>
      <c r="J20" s="733">
        <v>29</v>
      </c>
      <c r="K20" s="734">
        <v>81</v>
      </c>
      <c r="L20" s="17"/>
      <c r="N20" s="551"/>
      <c r="O20" s="550"/>
      <c r="P20" s="550"/>
      <c r="Q20" s="550"/>
      <c r="R20" s="550"/>
      <c r="S20" s="550"/>
      <c r="T20" s="550"/>
      <c r="U20" s="550"/>
      <c r="V20" s="550"/>
    </row>
    <row r="21" spans="1:22" s="3" customFormat="1" ht="14.25">
      <c r="A21" s="1"/>
      <c r="B21" s="510" t="s">
        <v>52</v>
      </c>
      <c r="C21" s="511" t="s">
        <v>148</v>
      </c>
      <c r="D21" s="732">
        <v>6</v>
      </c>
      <c r="E21" s="733">
        <v>40</v>
      </c>
      <c r="F21" s="733">
        <v>47</v>
      </c>
      <c r="G21" s="733">
        <v>10</v>
      </c>
      <c r="H21" s="733">
        <v>0</v>
      </c>
      <c r="I21" s="733">
        <v>103</v>
      </c>
      <c r="J21" s="733">
        <v>79</v>
      </c>
      <c r="K21" s="734">
        <v>182</v>
      </c>
      <c r="L21" s="17"/>
      <c r="N21" s="552"/>
      <c r="O21" s="550"/>
      <c r="P21" s="550"/>
      <c r="Q21" s="550"/>
      <c r="R21" s="550"/>
      <c r="S21" s="550"/>
      <c r="T21" s="550"/>
      <c r="U21" s="550"/>
      <c r="V21" s="550"/>
    </row>
    <row r="22" spans="1:22" s="3" customFormat="1" ht="14.25">
      <c r="A22" s="1"/>
      <c r="B22" s="510" t="s">
        <v>53</v>
      </c>
      <c r="C22" s="511" t="s">
        <v>149</v>
      </c>
      <c r="D22" s="732">
        <v>6</v>
      </c>
      <c r="E22" s="733">
        <v>19</v>
      </c>
      <c r="F22" s="733">
        <v>23</v>
      </c>
      <c r="G22" s="733">
        <v>7</v>
      </c>
      <c r="H22" s="733">
        <v>1</v>
      </c>
      <c r="I22" s="733">
        <v>56</v>
      </c>
      <c r="J22" s="733">
        <v>36</v>
      </c>
      <c r="K22" s="734">
        <v>92</v>
      </c>
      <c r="L22" s="17"/>
      <c r="N22" s="552"/>
      <c r="O22" s="550"/>
      <c r="P22" s="550"/>
      <c r="Q22" s="550"/>
      <c r="R22" s="550"/>
      <c r="S22" s="550"/>
      <c r="T22" s="550"/>
      <c r="U22" s="550"/>
      <c r="V22" s="550"/>
    </row>
    <row r="23" spans="1:22" s="3" customFormat="1" ht="14.25">
      <c r="A23" s="502" t="s">
        <v>8</v>
      </c>
      <c r="B23" s="512"/>
      <c r="C23" s="513"/>
      <c r="D23" s="735">
        <v>25</v>
      </c>
      <c r="E23" s="736">
        <v>124</v>
      </c>
      <c r="F23" s="736">
        <v>167</v>
      </c>
      <c r="G23" s="736">
        <v>42</v>
      </c>
      <c r="H23" s="736">
        <v>6</v>
      </c>
      <c r="I23" s="736">
        <v>364</v>
      </c>
      <c r="J23" s="736">
        <v>209</v>
      </c>
      <c r="K23" s="737">
        <v>573</v>
      </c>
      <c r="L23" s="17"/>
      <c r="N23" s="552"/>
      <c r="O23" s="550"/>
      <c r="P23" s="550"/>
      <c r="Q23" s="550"/>
      <c r="R23" s="550"/>
      <c r="S23" s="550"/>
      <c r="T23" s="550"/>
      <c r="U23" s="550"/>
      <c r="V23" s="550"/>
    </row>
    <row r="24" spans="1:22" s="3" customFormat="1" ht="14.25">
      <c r="A24" s="507" t="s">
        <v>14</v>
      </c>
      <c r="B24" s="508" t="s">
        <v>54</v>
      </c>
      <c r="C24" s="509" t="s">
        <v>150</v>
      </c>
      <c r="D24" s="738">
        <v>4</v>
      </c>
      <c r="E24" s="739">
        <v>43</v>
      </c>
      <c r="F24" s="739">
        <v>51</v>
      </c>
      <c r="G24" s="739">
        <v>4</v>
      </c>
      <c r="H24" s="739">
        <v>1</v>
      </c>
      <c r="I24" s="739">
        <v>103</v>
      </c>
      <c r="J24" s="739">
        <v>61</v>
      </c>
      <c r="K24" s="740">
        <v>164</v>
      </c>
      <c r="L24" s="17"/>
      <c r="N24" s="552"/>
      <c r="O24" s="550"/>
      <c r="P24" s="550"/>
      <c r="Q24" s="550"/>
      <c r="R24" s="550"/>
      <c r="S24" s="550"/>
      <c r="T24" s="550"/>
      <c r="U24" s="550"/>
      <c r="V24" s="550"/>
    </row>
    <row r="25" spans="1:22" s="3" customFormat="1" ht="14.25">
      <c r="A25" s="1"/>
      <c r="B25" s="510" t="s">
        <v>55</v>
      </c>
      <c r="C25" s="511" t="s">
        <v>151</v>
      </c>
      <c r="D25" s="732">
        <v>6</v>
      </c>
      <c r="E25" s="733">
        <v>76</v>
      </c>
      <c r="F25" s="733">
        <v>68</v>
      </c>
      <c r="G25" s="733">
        <v>21</v>
      </c>
      <c r="H25" s="733">
        <v>0</v>
      </c>
      <c r="I25" s="733">
        <v>171</v>
      </c>
      <c r="J25" s="733">
        <v>62</v>
      </c>
      <c r="K25" s="734">
        <v>233</v>
      </c>
      <c r="L25" s="17"/>
      <c r="N25" s="551"/>
      <c r="O25" s="550"/>
      <c r="P25" s="550"/>
      <c r="Q25" s="550"/>
      <c r="R25" s="550"/>
      <c r="S25" s="550"/>
      <c r="T25" s="550"/>
      <c r="U25" s="550"/>
      <c r="V25" s="550"/>
    </row>
    <row r="26" spans="1:22" s="3" customFormat="1" ht="14.25">
      <c r="A26" s="1"/>
      <c r="B26" s="510" t="s">
        <v>56</v>
      </c>
      <c r="C26" s="511" t="s">
        <v>152</v>
      </c>
      <c r="D26" s="732">
        <v>9</v>
      </c>
      <c r="E26" s="733">
        <v>71</v>
      </c>
      <c r="F26" s="733">
        <v>89</v>
      </c>
      <c r="G26" s="733">
        <v>20</v>
      </c>
      <c r="H26" s="733">
        <v>3</v>
      </c>
      <c r="I26" s="733">
        <v>192</v>
      </c>
      <c r="J26" s="733">
        <v>79</v>
      </c>
      <c r="K26" s="734">
        <v>271</v>
      </c>
      <c r="L26" s="17"/>
      <c r="N26" s="552"/>
      <c r="O26" s="550"/>
      <c r="P26" s="550"/>
      <c r="Q26" s="550"/>
      <c r="R26" s="550"/>
      <c r="S26" s="550"/>
      <c r="T26" s="550"/>
      <c r="U26" s="550"/>
      <c r="V26" s="550"/>
    </row>
    <row r="27" spans="1:22" s="3" customFormat="1" ht="14.25">
      <c r="A27" s="1"/>
      <c r="B27" s="510" t="s">
        <v>57</v>
      </c>
      <c r="C27" s="511" t="s">
        <v>153</v>
      </c>
      <c r="D27" s="732">
        <v>9</v>
      </c>
      <c r="E27" s="733">
        <v>67</v>
      </c>
      <c r="F27" s="733">
        <v>79</v>
      </c>
      <c r="G27" s="733">
        <v>17</v>
      </c>
      <c r="H27" s="733">
        <v>2</v>
      </c>
      <c r="I27" s="733">
        <v>174</v>
      </c>
      <c r="J27" s="733">
        <v>55</v>
      </c>
      <c r="K27" s="734">
        <v>229</v>
      </c>
      <c r="L27" s="17"/>
      <c r="N27" s="552"/>
      <c r="O27" s="550"/>
      <c r="P27" s="550"/>
      <c r="Q27" s="550"/>
      <c r="R27" s="550"/>
      <c r="S27" s="550"/>
      <c r="T27" s="550"/>
      <c r="U27" s="550"/>
      <c r="V27" s="550"/>
    </row>
    <row r="28" spans="1:22" s="3" customFormat="1" ht="14.25">
      <c r="A28" s="502" t="s">
        <v>8</v>
      </c>
      <c r="B28" s="512"/>
      <c r="C28" s="513"/>
      <c r="D28" s="735">
        <v>28</v>
      </c>
      <c r="E28" s="736">
        <v>257</v>
      </c>
      <c r="F28" s="736">
        <v>287</v>
      </c>
      <c r="G28" s="736">
        <v>62</v>
      </c>
      <c r="H28" s="736">
        <v>6</v>
      </c>
      <c r="I28" s="736">
        <v>640</v>
      </c>
      <c r="J28" s="736">
        <v>257</v>
      </c>
      <c r="K28" s="737">
        <v>897</v>
      </c>
      <c r="L28" s="17"/>
      <c r="N28" s="552"/>
      <c r="O28" s="550"/>
      <c r="P28" s="550"/>
      <c r="Q28" s="550"/>
      <c r="R28" s="550"/>
      <c r="S28" s="550"/>
      <c r="T28" s="550"/>
      <c r="U28" s="550"/>
      <c r="V28" s="550"/>
    </row>
    <row r="29" spans="1:22" s="3" customFormat="1" ht="14.25">
      <c r="A29" s="507" t="s">
        <v>15</v>
      </c>
      <c r="B29" s="508" t="s">
        <v>58</v>
      </c>
      <c r="C29" s="509" t="s">
        <v>154</v>
      </c>
      <c r="D29" s="738">
        <v>1</v>
      </c>
      <c r="E29" s="739">
        <v>10</v>
      </c>
      <c r="F29" s="739">
        <v>21</v>
      </c>
      <c r="G29" s="739">
        <v>3</v>
      </c>
      <c r="H29" s="739">
        <v>0</v>
      </c>
      <c r="I29" s="739">
        <v>35</v>
      </c>
      <c r="J29" s="739">
        <v>40</v>
      </c>
      <c r="K29" s="740">
        <v>75</v>
      </c>
      <c r="L29" s="17"/>
      <c r="N29" s="552"/>
      <c r="O29" s="550"/>
      <c r="P29" s="550"/>
      <c r="Q29" s="550"/>
      <c r="R29" s="550"/>
      <c r="S29" s="550"/>
      <c r="T29" s="550"/>
      <c r="U29" s="550"/>
      <c r="V29" s="550"/>
    </row>
    <row r="30" spans="1:22" s="3" customFormat="1" ht="14.25">
      <c r="A30" s="1"/>
      <c r="B30" s="510" t="s">
        <v>59</v>
      </c>
      <c r="C30" s="511" t="s">
        <v>226</v>
      </c>
      <c r="D30" s="732">
        <v>2</v>
      </c>
      <c r="E30" s="733">
        <v>10</v>
      </c>
      <c r="F30" s="733">
        <v>25</v>
      </c>
      <c r="G30" s="733">
        <v>4</v>
      </c>
      <c r="H30" s="733">
        <v>1</v>
      </c>
      <c r="I30" s="733">
        <v>42</v>
      </c>
      <c r="J30" s="733">
        <v>20</v>
      </c>
      <c r="K30" s="734">
        <v>62</v>
      </c>
      <c r="L30" s="17"/>
      <c r="N30" s="551"/>
      <c r="O30" s="550"/>
      <c r="P30" s="550"/>
      <c r="Q30" s="550"/>
      <c r="R30" s="550"/>
      <c r="S30" s="550"/>
      <c r="T30" s="550"/>
      <c r="U30" s="550"/>
      <c r="V30" s="550"/>
    </row>
    <row r="31" spans="1:22" s="3" customFormat="1" ht="14.25">
      <c r="A31" s="1"/>
      <c r="B31" s="510" t="s">
        <v>60</v>
      </c>
      <c r="C31" s="511" t="s">
        <v>155</v>
      </c>
      <c r="D31" s="732">
        <v>1</v>
      </c>
      <c r="E31" s="733">
        <v>10</v>
      </c>
      <c r="F31" s="733">
        <v>12</v>
      </c>
      <c r="G31" s="733">
        <v>3</v>
      </c>
      <c r="H31" s="733">
        <v>0</v>
      </c>
      <c r="I31" s="733">
        <v>26</v>
      </c>
      <c r="J31" s="733">
        <v>38</v>
      </c>
      <c r="K31" s="734">
        <v>64</v>
      </c>
      <c r="L31" s="17"/>
      <c r="N31" s="552"/>
      <c r="O31" s="550"/>
      <c r="P31" s="550"/>
      <c r="Q31" s="550"/>
      <c r="R31" s="550"/>
      <c r="S31" s="550"/>
      <c r="T31" s="550"/>
      <c r="U31" s="550"/>
      <c r="V31" s="550"/>
    </row>
    <row r="32" spans="1:22" s="3" customFormat="1" ht="14.25">
      <c r="A32" s="1"/>
      <c r="B32" s="510" t="s">
        <v>61</v>
      </c>
      <c r="C32" s="511" t="s">
        <v>156</v>
      </c>
      <c r="D32" s="732">
        <v>11</v>
      </c>
      <c r="E32" s="733">
        <v>63</v>
      </c>
      <c r="F32" s="733">
        <v>42</v>
      </c>
      <c r="G32" s="733">
        <v>25</v>
      </c>
      <c r="H32" s="733">
        <v>1</v>
      </c>
      <c r="I32" s="733">
        <v>142</v>
      </c>
      <c r="J32" s="733">
        <v>41</v>
      </c>
      <c r="K32" s="734">
        <v>183</v>
      </c>
      <c r="L32" s="17"/>
      <c r="N32" s="552"/>
      <c r="O32" s="550"/>
      <c r="P32" s="550"/>
      <c r="Q32" s="550"/>
      <c r="R32" s="550"/>
      <c r="S32" s="550"/>
      <c r="T32" s="550"/>
      <c r="U32" s="550"/>
      <c r="V32" s="550"/>
    </row>
    <row r="33" spans="1:22" s="3" customFormat="1" ht="14.25">
      <c r="A33" s="1"/>
      <c r="B33" s="510" t="s">
        <v>62</v>
      </c>
      <c r="C33" s="511" t="s">
        <v>157</v>
      </c>
      <c r="D33" s="732">
        <v>4</v>
      </c>
      <c r="E33" s="733">
        <v>40</v>
      </c>
      <c r="F33" s="733">
        <v>38</v>
      </c>
      <c r="G33" s="733">
        <v>6</v>
      </c>
      <c r="H33" s="733">
        <v>0</v>
      </c>
      <c r="I33" s="733">
        <v>88</v>
      </c>
      <c r="J33" s="733">
        <v>33</v>
      </c>
      <c r="K33" s="734">
        <v>121</v>
      </c>
      <c r="L33" s="17"/>
      <c r="N33" s="552"/>
      <c r="O33" s="550"/>
      <c r="P33" s="550"/>
      <c r="Q33" s="550"/>
      <c r="R33" s="550"/>
      <c r="S33" s="550"/>
      <c r="T33" s="550"/>
      <c r="U33" s="550"/>
      <c r="V33" s="550"/>
    </row>
    <row r="34" spans="1:22" s="3" customFormat="1" ht="14.25">
      <c r="A34" s="499"/>
      <c r="B34" s="500" t="s">
        <v>63</v>
      </c>
      <c r="C34" s="511" t="s">
        <v>158</v>
      </c>
      <c r="D34" s="732">
        <v>8</v>
      </c>
      <c r="E34" s="733">
        <v>37</v>
      </c>
      <c r="F34" s="733">
        <v>51</v>
      </c>
      <c r="G34" s="733">
        <v>9</v>
      </c>
      <c r="H34" s="733">
        <v>1</v>
      </c>
      <c r="I34" s="733">
        <v>106</v>
      </c>
      <c r="J34" s="733">
        <v>36</v>
      </c>
      <c r="K34" s="734">
        <v>142</v>
      </c>
      <c r="L34" s="17"/>
      <c r="N34" s="552"/>
      <c r="O34" s="550"/>
      <c r="P34" s="550"/>
      <c r="Q34" s="550"/>
      <c r="R34" s="550"/>
      <c r="S34" s="550"/>
      <c r="T34" s="550"/>
      <c r="U34" s="550"/>
      <c r="V34" s="550"/>
    </row>
    <row r="35" spans="1:22" s="3" customFormat="1" ht="14.25">
      <c r="A35" s="502" t="s">
        <v>8</v>
      </c>
      <c r="B35" s="503"/>
      <c r="C35" s="504"/>
      <c r="D35" s="741">
        <v>27</v>
      </c>
      <c r="E35" s="742">
        <v>170</v>
      </c>
      <c r="F35" s="742">
        <v>189</v>
      </c>
      <c r="G35" s="742">
        <v>50</v>
      </c>
      <c r="H35" s="742">
        <v>3</v>
      </c>
      <c r="I35" s="742">
        <v>439</v>
      </c>
      <c r="J35" s="742">
        <v>208</v>
      </c>
      <c r="K35" s="743">
        <v>647</v>
      </c>
      <c r="L35" s="17"/>
      <c r="N35" s="552"/>
      <c r="O35" s="550"/>
      <c r="P35" s="550"/>
      <c r="Q35" s="550"/>
      <c r="R35" s="550"/>
      <c r="S35" s="550"/>
      <c r="T35" s="550"/>
      <c r="U35" s="550"/>
      <c r="V35" s="550"/>
    </row>
    <row r="36" spans="1:22" s="3" customFormat="1" ht="14.25">
      <c r="A36" s="495" t="s">
        <v>372</v>
      </c>
      <c r="B36" s="496" t="s">
        <v>64</v>
      </c>
      <c r="C36" s="497" t="s">
        <v>159</v>
      </c>
      <c r="D36" s="717">
        <v>3</v>
      </c>
      <c r="E36" s="718">
        <v>16</v>
      </c>
      <c r="F36" s="718">
        <v>17</v>
      </c>
      <c r="G36" s="718">
        <v>1</v>
      </c>
      <c r="H36" s="718">
        <v>0</v>
      </c>
      <c r="I36" s="718">
        <v>37</v>
      </c>
      <c r="J36" s="744">
        <v>18</v>
      </c>
      <c r="K36" s="719">
        <v>55</v>
      </c>
      <c r="L36" s="17"/>
      <c r="N36" s="552"/>
      <c r="O36" s="550"/>
      <c r="P36" s="550"/>
      <c r="Q36" s="550"/>
      <c r="R36" s="550"/>
      <c r="S36" s="550"/>
      <c r="T36" s="550"/>
      <c r="U36" s="550"/>
      <c r="V36" s="550"/>
    </row>
    <row r="37" spans="1:22" s="3" customFormat="1" ht="14.25">
      <c r="A37" s="506" t="s">
        <v>282</v>
      </c>
      <c r="B37" s="500" t="s">
        <v>65</v>
      </c>
      <c r="C37" s="365" t="s">
        <v>160</v>
      </c>
      <c r="D37" s="717">
        <v>3</v>
      </c>
      <c r="E37" s="718">
        <v>16</v>
      </c>
      <c r="F37" s="718">
        <v>20</v>
      </c>
      <c r="G37" s="718">
        <v>7</v>
      </c>
      <c r="H37" s="718">
        <v>1</v>
      </c>
      <c r="I37" s="718">
        <v>47</v>
      </c>
      <c r="J37" s="744">
        <v>19</v>
      </c>
      <c r="K37" s="719">
        <v>66</v>
      </c>
      <c r="L37" s="17"/>
      <c r="N37" s="551"/>
      <c r="O37" s="550"/>
      <c r="P37" s="550"/>
      <c r="Q37" s="550"/>
      <c r="R37" s="550"/>
      <c r="S37" s="550"/>
      <c r="T37" s="550"/>
      <c r="U37" s="550"/>
      <c r="V37" s="550"/>
    </row>
    <row r="38" spans="1:22" s="3" customFormat="1" ht="14.25">
      <c r="A38" s="499"/>
      <c r="B38" s="500" t="s">
        <v>66</v>
      </c>
      <c r="C38" s="365" t="s">
        <v>161</v>
      </c>
      <c r="D38" s="717">
        <v>8</v>
      </c>
      <c r="E38" s="718">
        <v>34</v>
      </c>
      <c r="F38" s="718">
        <v>47</v>
      </c>
      <c r="G38" s="718">
        <v>10</v>
      </c>
      <c r="H38" s="718">
        <v>5</v>
      </c>
      <c r="I38" s="718">
        <v>104</v>
      </c>
      <c r="J38" s="744">
        <v>39</v>
      </c>
      <c r="K38" s="719">
        <v>143</v>
      </c>
      <c r="L38" s="17"/>
      <c r="N38" s="552"/>
      <c r="O38" s="550"/>
      <c r="P38" s="550"/>
      <c r="Q38" s="550"/>
      <c r="R38" s="550"/>
      <c r="S38" s="550"/>
      <c r="T38" s="550"/>
      <c r="U38" s="550"/>
      <c r="V38" s="550"/>
    </row>
    <row r="39" spans="1:22" s="3" customFormat="1" ht="14.25">
      <c r="A39" s="499"/>
      <c r="B39" s="500" t="s">
        <v>67</v>
      </c>
      <c r="C39" s="365" t="s">
        <v>162</v>
      </c>
      <c r="D39" s="717">
        <v>5</v>
      </c>
      <c r="E39" s="718">
        <v>16</v>
      </c>
      <c r="F39" s="718">
        <v>22</v>
      </c>
      <c r="G39" s="718">
        <v>0</v>
      </c>
      <c r="H39" s="718">
        <v>0</v>
      </c>
      <c r="I39" s="718">
        <v>43</v>
      </c>
      <c r="J39" s="744">
        <v>26</v>
      </c>
      <c r="K39" s="719">
        <v>69</v>
      </c>
      <c r="L39" s="17"/>
      <c r="N39" s="552"/>
      <c r="O39" s="550"/>
      <c r="P39" s="550"/>
      <c r="Q39" s="550"/>
      <c r="R39" s="550"/>
      <c r="S39" s="550"/>
      <c r="T39" s="550"/>
      <c r="U39" s="550"/>
      <c r="V39" s="550"/>
    </row>
    <row r="40" spans="1:22" s="3" customFormat="1" ht="14.25">
      <c r="A40" s="502" t="s">
        <v>8</v>
      </c>
      <c r="B40" s="503"/>
      <c r="C40" s="504"/>
      <c r="D40" s="745">
        <v>19</v>
      </c>
      <c r="E40" s="746">
        <v>82</v>
      </c>
      <c r="F40" s="746">
        <v>106</v>
      </c>
      <c r="G40" s="746">
        <v>18</v>
      </c>
      <c r="H40" s="746">
        <v>6</v>
      </c>
      <c r="I40" s="746">
        <v>231</v>
      </c>
      <c r="J40" s="747">
        <v>102</v>
      </c>
      <c r="K40" s="748">
        <v>333</v>
      </c>
      <c r="L40" s="17"/>
      <c r="N40" s="552"/>
      <c r="O40" s="550"/>
      <c r="P40" s="550"/>
      <c r="Q40" s="550"/>
      <c r="R40" s="550"/>
      <c r="S40" s="550"/>
      <c r="T40" s="550"/>
      <c r="U40" s="550"/>
      <c r="V40" s="550"/>
    </row>
    <row r="41" spans="1:22" s="3" customFormat="1" ht="14.25">
      <c r="A41" s="495" t="s">
        <v>17</v>
      </c>
      <c r="B41" s="496" t="s">
        <v>68</v>
      </c>
      <c r="C41" s="497" t="s">
        <v>163</v>
      </c>
      <c r="D41" s="749">
        <v>1</v>
      </c>
      <c r="E41" s="750">
        <v>35</v>
      </c>
      <c r="F41" s="750">
        <v>78</v>
      </c>
      <c r="G41" s="750">
        <v>29</v>
      </c>
      <c r="H41" s="750">
        <v>7</v>
      </c>
      <c r="I41" s="750">
        <v>150</v>
      </c>
      <c r="J41" s="751">
        <v>58</v>
      </c>
      <c r="K41" s="752">
        <v>208</v>
      </c>
      <c r="L41" s="17"/>
      <c r="N41" s="552"/>
      <c r="O41" s="550"/>
      <c r="P41" s="550"/>
      <c r="Q41" s="550"/>
      <c r="R41" s="550"/>
      <c r="S41" s="550"/>
      <c r="T41" s="550"/>
      <c r="U41" s="550"/>
      <c r="V41" s="550"/>
    </row>
    <row r="42" spans="1:22" s="3" customFormat="1" ht="14.25">
      <c r="A42" s="499"/>
      <c r="B42" s="500" t="s">
        <v>69</v>
      </c>
      <c r="C42" s="365" t="s">
        <v>164</v>
      </c>
      <c r="D42" s="717">
        <v>0</v>
      </c>
      <c r="E42" s="718">
        <v>34</v>
      </c>
      <c r="F42" s="718">
        <v>68</v>
      </c>
      <c r="G42" s="718">
        <v>10</v>
      </c>
      <c r="H42" s="718">
        <v>2</v>
      </c>
      <c r="I42" s="718">
        <v>114</v>
      </c>
      <c r="J42" s="744">
        <v>61</v>
      </c>
      <c r="K42" s="719">
        <v>175</v>
      </c>
      <c r="L42" s="17"/>
      <c r="N42" s="551"/>
      <c r="O42" s="550"/>
      <c r="P42" s="550"/>
      <c r="Q42" s="550"/>
      <c r="R42" s="550"/>
      <c r="S42" s="550"/>
      <c r="T42" s="550"/>
      <c r="U42" s="550"/>
      <c r="V42" s="550"/>
    </row>
    <row r="43" spans="1:22" s="3" customFormat="1" ht="14.25">
      <c r="A43" s="502" t="s">
        <v>8</v>
      </c>
      <c r="B43" s="503"/>
      <c r="C43" s="504"/>
      <c r="D43" s="745">
        <v>1</v>
      </c>
      <c r="E43" s="746">
        <v>69</v>
      </c>
      <c r="F43" s="746">
        <v>146</v>
      </c>
      <c r="G43" s="746">
        <v>39</v>
      </c>
      <c r="H43" s="746">
        <v>9</v>
      </c>
      <c r="I43" s="746">
        <v>264</v>
      </c>
      <c r="J43" s="747">
        <v>119</v>
      </c>
      <c r="K43" s="748">
        <v>383</v>
      </c>
      <c r="L43" s="17"/>
      <c r="N43" s="552"/>
      <c r="O43" s="550"/>
      <c r="P43" s="550"/>
      <c r="Q43" s="550"/>
      <c r="R43" s="550"/>
      <c r="S43" s="550"/>
      <c r="T43" s="550"/>
      <c r="U43" s="550"/>
      <c r="V43" s="550"/>
    </row>
    <row r="44" spans="1:22" s="3" customFormat="1" ht="14.25">
      <c r="A44" s="495" t="s">
        <v>373</v>
      </c>
      <c r="B44" s="496" t="s">
        <v>70</v>
      </c>
      <c r="C44" s="497" t="s">
        <v>165</v>
      </c>
      <c r="D44" s="749">
        <v>6</v>
      </c>
      <c r="E44" s="750">
        <v>30</v>
      </c>
      <c r="F44" s="750">
        <v>39</v>
      </c>
      <c r="G44" s="750">
        <v>2</v>
      </c>
      <c r="H44" s="750">
        <v>0</v>
      </c>
      <c r="I44" s="750">
        <v>77</v>
      </c>
      <c r="J44" s="751">
        <v>48</v>
      </c>
      <c r="K44" s="752">
        <v>125</v>
      </c>
      <c r="L44" s="17"/>
      <c r="N44" s="552"/>
      <c r="O44" s="550"/>
      <c r="P44" s="550"/>
      <c r="Q44" s="550"/>
      <c r="R44" s="550"/>
      <c r="S44" s="550"/>
      <c r="T44" s="550"/>
      <c r="U44" s="550"/>
      <c r="V44" s="550"/>
    </row>
    <row r="45" spans="1:22" s="3" customFormat="1" ht="14.25">
      <c r="A45" s="506" t="s">
        <v>283</v>
      </c>
      <c r="B45" s="500" t="s">
        <v>71</v>
      </c>
      <c r="C45" s="365" t="s">
        <v>166</v>
      </c>
      <c r="D45" s="717">
        <v>1</v>
      </c>
      <c r="E45" s="718">
        <v>22</v>
      </c>
      <c r="F45" s="718">
        <v>33</v>
      </c>
      <c r="G45" s="718">
        <v>2</v>
      </c>
      <c r="H45" s="718">
        <v>0</v>
      </c>
      <c r="I45" s="718">
        <v>58</v>
      </c>
      <c r="J45" s="744">
        <v>53</v>
      </c>
      <c r="K45" s="719">
        <v>111</v>
      </c>
      <c r="L45" s="17"/>
      <c r="N45" s="551"/>
      <c r="O45" s="550"/>
      <c r="P45" s="550"/>
      <c r="Q45" s="550"/>
      <c r="R45" s="550"/>
      <c r="S45" s="550"/>
      <c r="T45" s="550"/>
      <c r="U45" s="550"/>
      <c r="V45" s="550"/>
    </row>
    <row r="46" spans="1:22" s="3" customFormat="1" ht="14.25">
      <c r="A46" s="499"/>
      <c r="B46" s="500" t="s">
        <v>72</v>
      </c>
      <c r="C46" s="365" t="s">
        <v>167</v>
      </c>
      <c r="D46" s="717">
        <v>1</v>
      </c>
      <c r="E46" s="718">
        <v>4</v>
      </c>
      <c r="F46" s="718">
        <v>10</v>
      </c>
      <c r="G46" s="718">
        <v>0</v>
      </c>
      <c r="H46" s="718">
        <v>0</v>
      </c>
      <c r="I46" s="718">
        <v>15</v>
      </c>
      <c r="J46" s="744">
        <v>16</v>
      </c>
      <c r="K46" s="719">
        <v>31</v>
      </c>
      <c r="L46" s="17"/>
      <c r="N46" s="552"/>
      <c r="O46" s="550"/>
      <c r="P46" s="550"/>
      <c r="Q46" s="550"/>
      <c r="R46" s="550"/>
      <c r="S46" s="550"/>
      <c r="T46" s="550"/>
      <c r="U46" s="550"/>
      <c r="V46" s="550"/>
    </row>
    <row r="47" spans="1:22" s="3" customFormat="1" ht="14.25">
      <c r="A47" s="499"/>
      <c r="B47" s="500" t="s">
        <v>73</v>
      </c>
      <c r="C47" s="365" t="s">
        <v>168</v>
      </c>
      <c r="D47" s="717">
        <v>1</v>
      </c>
      <c r="E47" s="718">
        <v>5</v>
      </c>
      <c r="F47" s="718">
        <v>8</v>
      </c>
      <c r="G47" s="718">
        <v>3</v>
      </c>
      <c r="H47" s="718">
        <v>0</v>
      </c>
      <c r="I47" s="718">
        <v>17</v>
      </c>
      <c r="J47" s="744">
        <v>4</v>
      </c>
      <c r="K47" s="719">
        <v>21</v>
      </c>
      <c r="L47" s="17"/>
      <c r="N47" s="552"/>
      <c r="O47" s="550"/>
      <c r="P47" s="550"/>
      <c r="Q47" s="550"/>
      <c r="R47" s="550"/>
      <c r="S47" s="550"/>
      <c r="T47" s="550"/>
      <c r="U47" s="550"/>
      <c r="V47" s="550"/>
    </row>
    <row r="48" spans="1:22" s="3" customFormat="1" ht="14.25">
      <c r="A48" s="502" t="s">
        <v>8</v>
      </c>
      <c r="B48" s="503"/>
      <c r="C48" s="504"/>
      <c r="D48" s="745">
        <v>9</v>
      </c>
      <c r="E48" s="746">
        <v>61</v>
      </c>
      <c r="F48" s="746">
        <v>90</v>
      </c>
      <c r="G48" s="746">
        <v>7</v>
      </c>
      <c r="H48" s="746">
        <v>0</v>
      </c>
      <c r="I48" s="746">
        <v>167</v>
      </c>
      <c r="J48" s="747">
        <v>121</v>
      </c>
      <c r="K48" s="748">
        <v>288</v>
      </c>
      <c r="L48" s="17"/>
      <c r="N48" s="552"/>
      <c r="O48" s="550"/>
      <c r="P48" s="550"/>
      <c r="Q48" s="550"/>
      <c r="R48" s="550"/>
      <c r="S48" s="550"/>
      <c r="T48" s="550"/>
      <c r="U48" s="550"/>
      <c r="V48" s="550"/>
    </row>
    <row r="49" spans="1:22" s="3" customFormat="1" ht="14.25">
      <c r="A49" s="495" t="s">
        <v>365</v>
      </c>
      <c r="B49" s="496" t="s">
        <v>76</v>
      </c>
      <c r="C49" s="497" t="s">
        <v>171</v>
      </c>
      <c r="D49" s="717">
        <v>27</v>
      </c>
      <c r="E49" s="718">
        <v>215</v>
      </c>
      <c r="F49" s="718">
        <v>621</v>
      </c>
      <c r="G49" s="718">
        <v>259</v>
      </c>
      <c r="H49" s="718">
        <v>47</v>
      </c>
      <c r="I49" s="718">
        <v>1169</v>
      </c>
      <c r="J49" s="744">
        <v>335</v>
      </c>
      <c r="K49" s="719">
        <v>1504</v>
      </c>
      <c r="L49" s="17"/>
      <c r="N49" s="552"/>
      <c r="O49" s="550"/>
      <c r="P49" s="550"/>
      <c r="Q49" s="550"/>
      <c r="R49" s="550"/>
      <c r="S49" s="550"/>
      <c r="T49" s="550"/>
      <c r="U49" s="550"/>
      <c r="V49" s="550"/>
    </row>
    <row r="50" spans="1:22" s="3" customFormat="1" ht="14.25">
      <c r="A50" s="499"/>
      <c r="B50" s="500" t="s">
        <v>77</v>
      </c>
      <c r="C50" s="365" t="s">
        <v>172</v>
      </c>
      <c r="D50" s="717">
        <v>15</v>
      </c>
      <c r="E50" s="718">
        <v>23</v>
      </c>
      <c r="F50" s="718">
        <v>44</v>
      </c>
      <c r="G50" s="718">
        <v>16</v>
      </c>
      <c r="H50" s="718">
        <v>3</v>
      </c>
      <c r="I50" s="718">
        <v>101</v>
      </c>
      <c r="J50" s="744">
        <v>61</v>
      </c>
      <c r="K50" s="719">
        <v>162</v>
      </c>
      <c r="L50" s="17"/>
      <c r="N50" s="551"/>
      <c r="O50" s="550"/>
      <c r="P50" s="550"/>
      <c r="Q50" s="550"/>
      <c r="R50" s="550"/>
      <c r="S50" s="550"/>
      <c r="T50" s="550"/>
      <c r="U50" s="550"/>
      <c r="V50" s="550"/>
    </row>
    <row r="51" spans="1:22" s="3" customFormat="1" ht="14.25">
      <c r="A51" s="499"/>
      <c r="B51" s="500" t="s">
        <v>78</v>
      </c>
      <c r="C51" s="365" t="s">
        <v>173</v>
      </c>
      <c r="D51" s="717">
        <v>8</v>
      </c>
      <c r="E51" s="718">
        <v>19</v>
      </c>
      <c r="F51" s="718">
        <v>39</v>
      </c>
      <c r="G51" s="718">
        <v>20</v>
      </c>
      <c r="H51" s="718">
        <v>0</v>
      </c>
      <c r="I51" s="718">
        <v>86</v>
      </c>
      <c r="J51" s="744">
        <v>50</v>
      </c>
      <c r="K51" s="719">
        <v>136</v>
      </c>
      <c r="L51" s="17"/>
      <c r="N51" s="552"/>
      <c r="O51" s="550"/>
      <c r="P51" s="550"/>
      <c r="Q51" s="550"/>
      <c r="R51" s="550"/>
      <c r="S51" s="550"/>
      <c r="T51" s="550"/>
      <c r="U51" s="550"/>
      <c r="V51" s="550"/>
    </row>
    <row r="52" spans="1:22" s="3" customFormat="1" ht="14.25">
      <c r="A52" s="499"/>
      <c r="B52" s="500" t="s">
        <v>79</v>
      </c>
      <c r="C52" s="365" t="s">
        <v>174</v>
      </c>
      <c r="D52" s="717">
        <v>11</v>
      </c>
      <c r="E52" s="718">
        <v>14</v>
      </c>
      <c r="F52" s="718">
        <v>23</v>
      </c>
      <c r="G52" s="718">
        <v>9</v>
      </c>
      <c r="H52" s="718">
        <v>0</v>
      </c>
      <c r="I52" s="718">
        <v>57</v>
      </c>
      <c r="J52" s="744">
        <v>38</v>
      </c>
      <c r="K52" s="719">
        <v>95</v>
      </c>
      <c r="L52" s="17"/>
      <c r="N52" s="552"/>
      <c r="O52" s="550"/>
      <c r="P52" s="550"/>
      <c r="Q52" s="550"/>
      <c r="R52" s="550"/>
      <c r="S52" s="550"/>
      <c r="T52" s="550"/>
      <c r="U52" s="550"/>
      <c r="V52" s="550"/>
    </row>
    <row r="53" spans="1:22" s="3" customFormat="1" ht="14.25">
      <c r="A53" s="499"/>
      <c r="B53" s="500" t="s">
        <v>80</v>
      </c>
      <c r="C53" s="365" t="s">
        <v>175</v>
      </c>
      <c r="D53" s="717">
        <v>7</v>
      </c>
      <c r="E53" s="718">
        <v>38</v>
      </c>
      <c r="F53" s="718">
        <v>71</v>
      </c>
      <c r="G53" s="718">
        <v>26</v>
      </c>
      <c r="H53" s="718">
        <v>2</v>
      </c>
      <c r="I53" s="718">
        <v>144</v>
      </c>
      <c r="J53" s="744">
        <v>30</v>
      </c>
      <c r="K53" s="719">
        <v>174</v>
      </c>
      <c r="L53" s="17"/>
      <c r="N53" s="552"/>
      <c r="O53" s="550"/>
      <c r="P53" s="550"/>
      <c r="Q53" s="550"/>
      <c r="R53" s="550"/>
      <c r="S53" s="550"/>
      <c r="T53" s="550"/>
      <c r="U53" s="550"/>
      <c r="V53" s="550"/>
    </row>
    <row r="54" spans="1:22" s="3" customFormat="1" ht="14.25">
      <c r="A54" s="499"/>
      <c r="B54" s="500" t="s">
        <v>81</v>
      </c>
      <c r="C54" s="365" t="s">
        <v>176</v>
      </c>
      <c r="D54" s="717">
        <v>11</v>
      </c>
      <c r="E54" s="718">
        <v>13</v>
      </c>
      <c r="F54" s="718">
        <v>31</v>
      </c>
      <c r="G54" s="718">
        <v>11</v>
      </c>
      <c r="H54" s="718">
        <v>0</v>
      </c>
      <c r="I54" s="718">
        <v>66</v>
      </c>
      <c r="J54" s="744">
        <v>30</v>
      </c>
      <c r="K54" s="719">
        <v>96</v>
      </c>
      <c r="L54" s="17"/>
      <c r="N54" s="552"/>
      <c r="O54" s="550"/>
      <c r="P54" s="550"/>
      <c r="Q54" s="550"/>
      <c r="R54" s="550"/>
      <c r="S54" s="550"/>
      <c r="T54" s="550"/>
      <c r="U54" s="550"/>
      <c r="V54" s="550"/>
    </row>
    <row r="55" spans="1:22" s="3" customFormat="1" ht="14.25">
      <c r="A55" s="499"/>
      <c r="B55" s="500" t="s">
        <v>82</v>
      </c>
      <c r="C55" s="365" t="s">
        <v>177</v>
      </c>
      <c r="D55" s="717">
        <v>4</v>
      </c>
      <c r="E55" s="718">
        <v>21</v>
      </c>
      <c r="F55" s="718">
        <v>24</v>
      </c>
      <c r="G55" s="718">
        <v>10</v>
      </c>
      <c r="H55" s="718">
        <v>0</v>
      </c>
      <c r="I55" s="718">
        <v>59</v>
      </c>
      <c r="J55" s="744">
        <v>42</v>
      </c>
      <c r="K55" s="719">
        <v>101</v>
      </c>
      <c r="L55" s="17"/>
      <c r="N55" s="552"/>
      <c r="O55" s="550"/>
      <c r="P55" s="550"/>
      <c r="Q55" s="550"/>
      <c r="R55" s="550"/>
      <c r="S55" s="550"/>
      <c r="T55" s="550"/>
      <c r="U55" s="550"/>
      <c r="V55" s="550"/>
    </row>
    <row r="56" spans="1:22" s="3" customFormat="1" ht="14.25">
      <c r="A56" s="499"/>
      <c r="B56" s="500" t="s">
        <v>83</v>
      </c>
      <c r="C56" s="365" t="s">
        <v>178</v>
      </c>
      <c r="D56" s="717">
        <v>10</v>
      </c>
      <c r="E56" s="718">
        <v>10</v>
      </c>
      <c r="F56" s="718">
        <v>20</v>
      </c>
      <c r="G56" s="718">
        <v>22</v>
      </c>
      <c r="H56" s="718">
        <v>0</v>
      </c>
      <c r="I56" s="718">
        <v>62</v>
      </c>
      <c r="J56" s="744">
        <v>45</v>
      </c>
      <c r="K56" s="719">
        <v>107</v>
      </c>
      <c r="L56" s="17"/>
      <c r="N56" s="552"/>
      <c r="O56" s="550"/>
      <c r="P56" s="550"/>
      <c r="Q56" s="550"/>
      <c r="R56" s="550"/>
      <c r="S56" s="550"/>
      <c r="T56" s="550"/>
      <c r="U56" s="550"/>
      <c r="V56" s="550"/>
    </row>
    <row r="57" spans="1:22" s="3" customFormat="1" ht="14.25">
      <c r="A57" s="502" t="s">
        <v>8</v>
      </c>
      <c r="B57" s="503"/>
      <c r="C57" s="504"/>
      <c r="D57" s="745">
        <v>93</v>
      </c>
      <c r="E57" s="746">
        <v>353</v>
      </c>
      <c r="F57" s="746">
        <v>873</v>
      </c>
      <c r="G57" s="746">
        <v>373</v>
      </c>
      <c r="H57" s="746">
        <v>52</v>
      </c>
      <c r="I57" s="746">
        <v>1744</v>
      </c>
      <c r="J57" s="747">
        <v>631</v>
      </c>
      <c r="K57" s="748">
        <v>2375</v>
      </c>
      <c r="L57" s="17"/>
      <c r="N57" s="552"/>
      <c r="O57" s="550"/>
      <c r="P57" s="550"/>
      <c r="Q57" s="550"/>
      <c r="R57" s="550"/>
      <c r="S57" s="550"/>
      <c r="T57" s="550"/>
      <c r="U57" s="550"/>
      <c r="V57" s="550"/>
    </row>
    <row r="58" spans="1:22" s="3" customFormat="1" ht="14.25">
      <c r="A58" s="495" t="s">
        <v>374</v>
      </c>
      <c r="B58" s="496" t="s">
        <v>84</v>
      </c>
      <c r="C58" s="497" t="s">
        <v>179</v>
      </c>
      <c r="D58" s="749">
        <v>5</v>
      </c>
      <c r="E58" s="750">
        <v>33</v>
      </c>
      <c r="F58" s="750">
        <v>34</v>
      </c>
      <c r="G58" s="750">
        <v>9</v>
      </c>
      <c r="H58" s="750">
        <v>2</v>
      </c>
      <c r="I58" s="750">
        <v>83</v>
      </c>
      <c r="J58" s="751">
        <v>45</v>
      </c>
      <c r="K58" s="752">
        <v>128</v>
      </c>
      <c r="L58" s="17"/>
      <c r="N58" s="552"/>
      <c r="O58" s="550"/>
      <c r="P58" s="550"/>
      <c r="Q58" s="550"/>
      <c r="R58" s="550"/>
      <c r="S58" s="550"/>
      <c r="T58" s="550"/>
      <c r="U58" s="550"/>
      <c r="V58" s="550"/>
    </row>
    <row r="59" spans="1:22" s="3" customFormat="1" ht="14.25">
      <c r="A59" s="506" t="s">
        <v>284</v>
      </c>
      <c r="B59" s="500" t="s">
        <v>85</v>
      </c>
      <c r="C59" s="365" t="s">
        <v>180</v>
      </c>
      <c r="D59" s="717">
        <v>7</v>
      </c>
      <c r="E59" s="718">
        <v>56</v>
      </c>
      <c r="F59" s="718">
        <v>66</v>
      </c>
      <c r="G59" s="718">
        <v>12</v>
      </c>
      <c r="H59" s="718">
        <v>1</v>
      </c>
      <c r="I59" s="718">
        <v>142</v>
      </c>
      <c r="J59" s="744">
        <v>49</v>
      </c>
      <c r="K59" s="719">
        <v>191</v>
      </c>
      <c r="L59" s="17"/>
      <c r="N59" s="551"/>
      <c r="O59" s="550"/>
      <c r="P59" s="550"/>
      <c r="Q59" s="550"/>
      <c r="R59" s="550"/>
      <c r="S59" s="550"/>
      <c r="T59" s="550"/>
      <c r="U59" s="550"/>
      <c r="V59" s="550"/>
    </row>
    <row r="60" spans="1:22" s="3" customFormat="1" ht="14.25">
      <c r="A60" s="499"/>
      <c r="B60" s="500" t="s">
        <v>86</v>
      </c>
      <c r="C60" s="365" t="s">
        <v>181</v>
      </c>
      <c r="D60" s="717">
        <v>12</v>
      </c>
      <c r="E60" s="718">
        <v>96</v>
      </c>
      <c r="F60" s="718">
        <v>78</v>
      </c>
      <c r="G60" s="718">
        <v>21</v>
      </c>
      <c r="H60" s="718">
        <v>1</v>
      </c>
      <c r="I60" s="718">
        <v>208</v>
      </c>
      <c r="J60" s="744">
        <v>69</v>
      </c>
      <c r="K60" s="719">
        <v>277</v>
      </c>
      <c r="L60" s="17"/>
      <c r="N60" s="552"/>
      <c r="O60" s="550"/>
      <c r="P60" s="550"/>
      <c r="Q60" s="550"/>
      <c r="R60" s="550"/>
      <c r="S60" s="550"/>
      <c r="T60" s="550"/>
      <c r="U60" s="550"/>
      <c r="V60" s="550"/>
    </row>
    <row r="61" spans="1:22" s="3" customFormat="1" ht="14.25">
      <c r="A61" s="499"/>
      <c r="B61" s="500" t="s">
        <v>87</v>
      </c>
      <c r="C61" s="365" t="s">
        <v>182</v>
      </c>
      <c r="D61" s="717">
        <v>4</v>
      </c>
      <c r="E61" s="718">
        <v>38</v>
      </c>
      <c r="F61" s="718">
        <v>21</v>
      </c>
      <c r="G61" s="718">
        <v>4</v>
      </c>
      <c r="H61" s="718">
        <v>0</v>
      </c>
      <c r="I61" s="718">
        <v>67</v>
      </c>
      <c r="J61" s="744">
        <v>53</v>
      </c>
      <c r="K61" s="719">
        <v>120</v>
      </c>
      <c r="L61" s="17"/>
      <c r="N61" s="552"/>
      <c r="O61" s="550"/>
      <c r="P61" s="550"/>
      <c r="Q61" s="550"/>
      <c r="R61" s="550"/>
      <c r="S61" s="550"/>
      <c r="T61" s="550"/>
      <c r="U61" s="550"/>
      <c r="V61" s="550"/>
    </row>
    <row r="62" spans="1:22" s="3" customFormat="1" ht="14.25">
      <c r="A62" s="499"/>
      <c r="B62" s="500" t="s">
        <v>88</v>
      </c>
      <c r="C62" s="365" t="s">
        <v>227</v>
      </c>
      <c r="D62" s="717">
        <v>4</v>
      </c>
      <c r="E62" s="718">
        <v>69</v>
      </c>
      <c r="F62" s="718">
        <v>63</v>
      </c>
      <c r="G62" s="718">
        <v>12</v>
      </c>
      <c r="H62" s="718">
        <v>0</v>
      </c>
      <c r="I62" s="718">
        <v>148</v>
      </c>
      <c r="J62" s="744">
        <v>51</v>
      </c>
      <c r="K62" s="719">
        <v>199</v>
      </c>
      <c r="L62" s="17"/>
      <c r="N62" s="552"/>
      <c r="O62" s="550"/>
      <c r="P62" s="550"/>
      <c r="Q62" s="550"/>
      <c r="R62" s="550"/>
      <c r="S62" s="550"/>
      <c r="T62" s="550"/>
      <c r="U62" s="550"/>
      <c r="V62" s="550"/>
    </row>
    <row r="63" spans="1:22" s="3" customFormat="1" ht="14.25">
      <c r="A63" s="502" t="s">
        <v>8</v>
      </c>
      <c r="B63" s="503"/>
      <c r="C63" s="504"/>
      <c r="D63" s="745">
        <v>32</v>
      </c>
      <c r="E63" s="746">
        <v>292</v>
      </c>
      <c r="F63" s="746">
        <v>262</v>
      </c>
      <c r="G63" s="746">
        <v>58</v>
      </c>
      <c r="H63" s="746">
        <v>4</v>
      </c>
      <c r="I63" s="746">
        <v>648</v>
      </c>
      <c r="J63" s="747">
        <v>267</v>
      </c>
      <c r="K63" s="748">
        <v>915</v>
      </c>
      <c r="L63" s="17"/>
      <c r="N63" s="552"/>
      <c r="O63" s="550"/>
      <c r="P63" s="550"/>
      <c r="Q63" s="550"/>
      <c r="R63" s="550"/>
      <c r="S63" s="550"/>
      <c r="T63" s="550"/>
      <c r="U63" s="550"/>
      <c r="V63" s="550"/>
    </row>
    <row r="64" spans="1:22" s="3" customFormat="1" ht="14.25">
      <c r="A64" s="507" t="s">
        <v>21</v>
      </c>
      <c r="B64" s="508" t="s">
        <v>89</v>
      </c>
      <c r="C64" s="509" t="s">
        <v>183</v>
      </c>
      <c r="D64" s="717">
        <v>3</v>
      </c>
      <c r="E64" s="718">
        <v>41</v>
      </c>
      <c r="F64" s="718">
        <v>22</v>
      </c>
      <c r="G64" s="718">
        <v>3</v>
      </c>
      <c r="H64" s="718">
        <v>0</v>
      </c>
      <c r="I64" s="718">
        <v>69</v>
      </c>
      <c r="J64" s="744">
        <v>36</v>
      </c>
      <c r="K64" s="719">
        <v>105</v>
      </c>
      <c r="L64" s="17"/>
      <c r="N64" s="552"/>
      <c r="O64" s="550"/>
      <c r="P64" s="550"/>
      <c r="Q64" s="550"/>
      <c r="R64" s="550"/>
      <c r="S64" s="550"/>
      <c r="T64" s="550"/>
      <c r="U64" s="550"/>
      <c r="V64" s="550"/>
    </row>
    <row r="65" spans="1:22" s="3" customFormat="1" ht="14.25">
      <c r="A65" s="444"/>
      <c r="B65" s="510" t="s">
        <v>90</v>
      </c>
      <c r="C65" s="511" t="s">
        <v>184</v>
      </c>
      <c r="D65" s="717">
        <v>1</v>
      </c>
      <c r="E65" s="718">
        <v>5</v>
      </c>
      <c r="F65" s="718">
        <v>7</v>
      </c>
      <c r="G65" s="718">
        <v>1</v>
      </c>
      <c r="H65" s="718">
        <v>0</v>
      </c>
      <c r="I65" s="718">
        <v>14</v>
      </c>
      <c r="J65" s="744">
        <v>22</v>
      </c>
      <c r="K65" s="719">
        <v>36</v>
      </c>
      <c r="L65" s="17"/>
      <c r="N65" s="551"/>
      <c r="O65" s="550"/>
      <c r="P65" s="550"/>
      <c r="Q65" s="550"/>
      <c r="R65" s="550"/>
      <c r="S65" s="550"/>
      <c r="T65" s="550"/>
      <c r="U65" s="550"/>
      <c r="V65" s="550"/>
    </row>
    <row r="66" spans="1:22" s="3" customFormat="1" ht="14.25">
      <c r="A66" s="1"/>
      <c r="B66" s="510" t="s">
        <v>91</v>
      </c>
      <c r="C66" s="511" t="s">
        <v>185</v>
      </c>
      <c r="D66" s="717">
        <v>3</v>
      </c>
      <c r="E66" s="718">
        <v>19</v>
      </c>
      <c r="F66" s="718">
        <v>25</v>
      </c>
      <c r="G66" s="718">
        <v>4</v>
      </c>
      <c r="H66" s="718">
        <v>0</v>
      </c>
      <c r="I66" s="718">
        <v>51</v>
      </c>
      <c r="J66" s="744">
        <v>46</v>
      </c>
      <c r="K66" s="719">
        <v>97</v>
      </c>
      <c r="L66" s="17"/>
      <c r="N66" s="552"/>
      <c r="O66" s="550"/>
      <c r="P66" s="550"/>
      <c r="Q66" s="550"/>
      <c r="R66" s="550"/>
      <c r="S66" s="550"/>
      <c r="T66" s="550"/>
      <c r="U66" s="550"/>
      <c r="V66" s="550"/>
    </row>
    <row r="67" spans="1:22" s="3" customFormat="1" ht="14.25">
      <c r="A67" s="502" t="s">
        <v>8</v>
      </c>
      <c r="B67" s="512"/>
      <c r="C67" s="513"/>
      <c r="D67" s="745">
        <v>7</v>
      </c>
      <c r="E67" s="746">
        <v>65</v>
      </c>
      <c r="F67" s="746">
        <v>54</v>
      </c>
      <c r="G67" s="746">
        <v>8</v>
      </c>
      <c r="H67" s="746">
        <v>0</v>
      </c>
      <c r="I67" s="746">
        <v>134</v>
      </c>
      <c r="J67" s="747">
        <v>104</v>
      </c>
      <c r="K67" s="748">
        <v>238</v>
      </c>
      <c r="L67" s="17"/>
      <c r="N67" s="552"/>
      <c r="O67" s="550"/>
      <c r="P67" s="550"/>
      <c r="Q67" s="550"/>
      <c r="R67" s="550"/>
      <c r="S67" s="550"/>
      <c r="T67" s="550"/>
      <c r="U67" s="550"/>
      <c r="V67" s="550"/>
    </row>
    <row r="68" spans="1:22" s="3" customFormat="1" ht="14.25">
      <c r="A68" s="495" t="s">
        <v>22</v>
      </c>
      <c r="B68" s="496" t="s">
        <v>92</v>
      </c>
      <c r="C68" s="497" t="s">
        <v>186</v>
      </c>
      <c r="D68" s="749">
        <v>4</v>
      </c>
      <c r="E68" s="750">
        <v>20</v>
      </c>
      <c r="F68" s="750">
        <v>29</v>
      </c>
      <c r="G68" s="750">
        <v>6</v>
      </c>
      <c r="H68" s="750">
        <v>0</v>
      </c>
      <c r="I68" s="750">
        <v>59</v>
      </c>
      <c r="J68" s="751">
        <v>20</v>
      </c>
      <c r="K68" s="752">
        <v>79</v>
      </c>
      <c r="L68" s="17"/>
      <c r="N68" s="552"/>
      <c r="O68" s="550"/>
      <c r="P68" s="550"/>
      <c r="Q68" s="550"/>
      <c r="R68" s="550"/>
      <c r="S68" s="550"/>
      <c r="T68" s="550"/>
      <c r="U68" s="550"/>
      <c r="V68" s="550"/>
    </row>
    <row r="69" spans="1:22" s="3" customFormat="1" ht="14.25">
      <c r="A69" s="506"/>
      <c r="B69" s="500" t="s">
        <v>93</v>
      </c>
      <c r="C69" s="365" t="s">
        <v>187</v>
      </c>
      <c r="D69" s="717">
        <v>2</v>
      </c>
      <c r="E69" s="718">
        <v>23</v>
      </c>
      <c r="F69" s="718">
        <v>10</v>
      </c>
      <c r="G69" s="718">
        <v>1</v>
      </c>
      <c r="H69" s="718">
        <v>0</v>
      </c>
      <c r="I69" s="718">
        <v>36</v>
      </c>
      <c r="J69" s="744">
        <v>13</v>
      </c>
      <c r="K69" s="719">
        <v>49</v>
      </c>
      <c r="L69" s="17"/>
      <c r="N69" s="551"/>
      <c r="O69" s="550"/>
      <c r="P69" s="550"/>
      <c r="Q69" s="550"/>
      <c r="R69" s="550"/>
      <c r="S69" s="550"/>
      <c r="T69" s="550"/>
      <c r="U69" s="550"/>
      <c r="V69" s="550"/>
    </row>
    <row r="70" spans="1:22" s="3" customFormat="1" ht="14.25">
      <c r="A70" s="499"/>
      <c r="B70" s="500" t="s">
        <v>94</v>
      </c>
      <c r="C70" s="365" t="s">
        <v>188</v>
      </c>
      <c r="D70" s="717">
        <v>9</v>
      </c>
      <c r="E70" s="718">
        <v>29</v>
      </c>
      <c r="F70" s="718">
        <v>47</v>
      </c>
      <c r="G70" s="718">
        <v>10</v>
      </c>
      <c r="H70" s="718">
        <v>1</v>
      </c>
      <c r="I70" s="718">
        <v>96</v>
      </c>
      <c r="J70" s="744">
        <v>35</v>
      </c>
      <c r="K70" s="719">
        <v>131</v>
      </c>
      <c r="L70" s="17"/>
      <c r="N70" s="552"/>
      <c r="O70" s="550"/>
      <c r="P70" s="550"/>
      <c r="Q70" s="550"/>
      <c r="R70" s="550"/>
      <c r="S70" s="550"/>
      <c r="T70" s="550"/>
      <c r="U70" s="550"/>
      <c r="V70" s="550"/>
    </row>
    <row r="71" spans="1:22" s="3" customFormat="1" ht="14.25">
      <c r="A71" s="499"/>
      <c r="B71" s="500" t="s">
        <v>95</v>
      </c>
      <c r="C71" s="365" t="s">
        <v>189</v>
      </c>
      <c r="D71" s="717">
        <v>6</v>
      </c>
      <c r="E71" s="718">
        <v>56</v>
      </c>
      <c r="F71" s="718">
        <v>36</v>
      </c>
      <c r="G71" s="718">
        <v>8</v>
      </c>
      <c r="H71" s="718">
        <v>0</v>
      </c>
      <c r="I71" s="718">
        <v>106</v>
      </c>
      <c r="J71" s="744">
        <v>54</v>
      </c>
      <c r="K71" s="719">
        <v>160</v>
      </c>
      <c r="L71" s="17"/>
      <c r="N71" s="552"/>
      <c r="O71" s="550"/>
      <c r="P71" s="550"/>
      <c r="Q71" s="550"/>
      <c r="R71" s="550"/>
      <c r="S71" s="550"/>
      <c r="T71" s="550"/>
      <c r="U71" s="550"/>
      <c r="V71" s="550"/>
    </row>
    <row r="72" spans="1:22" s="3" customFormat="1" ht="14.25">
      <c r="A72" s="502" t="s">
        <v>8</v>
      </c>
      <c r="B72" s="503"/>
      <c r="C72" s="504"/>
      <c r="D72" s="745">
        <v>21</v>
      </c>
      <c r="E72" s="746">
        <v>128</v>
      </c>
      <c r="F72" s="746">
        <v>122</v>
      </c>
      <c r="G72" s="746">
        <v>25</v>
      </c>
      <c r="H72" s="746">
        <v>1</v>
      </c>
      <c r="I72" s="746">
        <v>297</v>
      </c>
      <c r="J72" s="747">
        <v>122</v>
      </c>
      <c r="K72" s="748">
        <v>419</v>
      </c>
      <c r="L72" s="17"/>
      <c r="N72" s="552"/>
      <c r="O72" s="550"/>
      <c r="P72" s="550"/>
      <c r="Q72" s="550"/>
      <c r="R72" s="550"/>
      <c r="S72" s="550"/>
      <c r="T72" s="550"/>
      <c r="U72" s="550"/>
      <c r="V72" s="550"/>
    </row>
    <row r="73" spans="1:22" s="3" customFormat="1" ht="14.25">
      <c r="A73" s="495" t="s">
        <v>375</v>
      </c>
      <c r="B73" s="496" t="s">
        <v>96</v>
      </c>
      <c r="C73" s="497" t="s">
        <v>190</v>
      </c>
      <c r="D73" s="717">
        <v>1</v>
      </c>
      <c r="E73" s="718">
        <v>23</v>
      </c>
      <c r="F73" s="718">
        <v>12</v>
      </c>
      <c r="G73" s="718">
        <v>1</v>
      </c>
      <c r="H73" s="718">
        <v>0</v>
      </c>
      <c r="I73" s="718">
        <v>37</v>
      </c>
      <c r="J73" s="744">
        <v>21</v>
      </c>
      <c r="K73" s="719">
        <v>58</v>
      </c>
      <c r="L73" s="17"/>
      <c r="N73" s="552"/>
      <c r="O73" s="550"/>
      <c r="P73" s="550"/>
      <c r="Q73" s="550"/>
      <c r="R73" s="550"/>
      <c r="S73" s="550"/>
      <c r="T73" s="550"/>
      <c r="U73" s="550"/>
      <c r="V73" s="550"/>
    </row>
    <row r="74" spans="1:22" s="3" customFormat="1" ht="14.25">
      <c r="A74" s="506" t="s">
        <v>285</v>
      </c>
      <c r="B74" s="500" t="s">
        <v>97</v>
      </c>
      <c r="C74" s="365" t="s">
        <v>191</v>
      </c>
      <c r="D74" s="717">
        <v>5</v>
      </c>
      <c r="E74" s="718">
        <v>69</v>
      </c>
      <c r="F74" s="718">
        <v>42</v>
      </c>
      <c r="G74" s="718">
        <v>7</v>
      </c>
      <c r="H74" s="718">
        <v>0</v>
      </c>
      <c r="I74" s="718">
        <v>123</v>
      </c>
      <c r="J74" s="744">
        <v>49</v>
      </c>
      <c r="K74" s="719">
        <v>172</v>
      </c>
      <c r="L74" s="17"/>
      <c r="N74" s="551"/>
      <c r="O74" s="550"/>
      <c r="P74" s="550"/>
      <c r="Q74" s="550"/>
      <c r="R74" s="550"/>
      <c r="S74" s="550"/>
      <c r="T74" s="550"/>
      <c r="U74" s="550"/>
      <c r="V74" s="550"/>
    </row>
    <row r="75" spans="1:22" s="3" customFormat="1" ht="14.25">
      <c r="A75" s="499"/>
      <c r="B75" s="500" t="s">
        <v>98</v>
      </c>
      <c r="C75" s="365" t="s">
        <v>192</v>
      </c>
      <c r="D75" s="717">
        <v>17</v>
      </c>
      <c r="E75" s="718">
        <v>67</v>
      </c>
      <c r="F75" s="718">
        <v>64</v>
      </c>
      <c r="G75" s="718">
        <v>22</v>
      </c>
      <c r="H75" s="718">
        <v>3</v>
      </c>
      <c r="I75" s="718">
        <v>173</v>
      </c>
      <c r="J75" s="744">
        <v>42</v>
      </c>
      <c r="K75" s="719">
        <v>215</v>
      </c>
      <c r="L75" s="17"/>
      <c r="N75" s="552"/>
      <c r="O75" s="550"/>
      <c r="P75" s="550"/>
      <c r="Q75" s="550"/>
      <c r="R75" s="550"/>
      <c r="S75" s="550"/>
      <c r="T75" s="550"/>
      <c r="U75" s="550"/>
      <c r="V75" s="550"/>
    </row>
    <row r="76" spans="1:22" s="3" customFormat="1" ht="14.25">
      <c r="A76" s="499"/>
      <c r="B76" s="500" t="s">
        <v>99</v>
      </c>
      <c r="C76" s="365" t="s">
        <v>193</v>
      </c>
      <c r="D76" s="717">
        <v>4</v>
      </c>
      <c r="E76" s="718">
        <v>19</v>
      </c>
      <c r="F76" s="718">
        <v>25</v>
      </c>
      <c r="G76" s="718">
        <v>4</v>
      </c>
      <c r="H76" s="718">
        <v>0</v>
      </c>
      <c r="I76" s="718">
        <v>52</v>
      </c>
      <c r="J76" s="744">
        <v>20</v>
      </c>
      <c r="K76" s="719">
        <v>72</v>
      </c>
      <c r="L76" s="17"/>
      <c r="N76" s="552"/>
      <c r="O76" s="550"/>
      <c r="P76" s="550"/>
      <c r="Q76" s="550"/>
      <c r="R76" s="550"/>
      <c r="S76" s="550"/>
      <c r="T76" s="550"/>
      <c r="U76" s="550"/>
      <c r="V76" s="550"/>
    </row>
    <row r="77" spans="1:22" s="3" customFormat="1" ht="14.25">
      <c r="A77" s="499"/>
      <c r="B77" s="500" t="s">
        <v>100</v>
      </c>
      <c r="C77" s="365" t="s">
        <v>194</v>
      </c>
      <c r="D77" s="717">
        <v>2</v>
      </c>
      <c r="E77" s="718">
        <v>45</v>
      </c>
      <c r="F77" s="718">
        <v>36</v>
      </c>
      <c r="G77" s="718">
        <v>1</v>
      </c>
      <c r="H77" s="718">
        <v>0</v>
      </c>
      <c r="I77" s="718">
        <v>84</v>
      </c>
      <c r="J77" s="744">
        <v>43</v>
      </c>
      <c r="K77" s="719">
        <v>127</v>
      </c>
      <c r="L77" s="17"/>
      <c r="N77" s="552"/>
      <c r="O77" s="550"/>
      <c r="P77" s="550"/>
      <c r="Q77" s="550"/>
      <c r="R77" s="550"/>
      <c r="S77" s="550"/>
      <c r="T77" s="550"/>
      <c r="U77" s="550"/>
      <c r="V77" s="550"/>
    </row>
    <row r="78" spans="1:22" s="3" customFormat="1" ht="14.25">
      <c r="A78" s="499"/>
      <c r="B78" s="500" t="s">
        <v>101</v>
      </c>
      <c r="C78" s="365" t="s">
        <v>195</v>
      </c>
      <c r="D78" s="717">
        <v>14</v>
      </c>
      <c r="E78" s="718">
        <v>95</v>
      </c>
      <c r="F78" s="718">
        <v>112</v>
      </c>
      <c r="G78" s="718">
        <v>13</v>
      </c>
      <c r="H78" s="718">
        <v>1</v>
      </c>
      <c r="I78" s="718">
        <v>235</v>
      </c>
      <c r="J78" s="744">
        <v>107</v>
      </c>
      <c r="K78" s="719">
        <v>342</v>
      </c>
      <c r="L78" s="17"/>
      <c r="N78" s="552"/>
      <c r="O78" s="550"/>
      <c r="P78" s="550"/>
      <c r="Q78" s="550"/>
      <c r="R78" s="550"/>
      <c r="S78" s="550"/>
      <c r="T78" s="550"/>
      <c r="U78" s="550"/>
      <c r="V78" s="550"/>
    </row>
    <row r="79" spans="1:22" s="3" customFormat="1" ht="14.25">
      <c r="A79" s="499"/>
      <c r="B79" s="500" t="s">
        <v>102</v>
      </c>
      <c r="C79" s="365" t="s">
        <v>196</v>
      </c>
      <c r="D79" s="717">
        <v>1</v>
      </c>
      <c r="E79" s="718">
        <v>17</v>
      </c>
      <c r="F79" s="718">
        <v>21</v>
      </c>
      <c r="G79" s="718">
        <v>5</v>
      </c>
      <c r="H79" s="718">
        <v>1</v>
      </c>
      <c r="I79" s="718">
        <v>45</v>
      </c>
      <c r="J79" s="744">
        <v>42</v>
      </c>
      <c r="K79" s="719">
        <v>87</v>
      </c>
      <c r="L79" s="17"/>
      <c r="N79" s="552"/>
      <c r="O79" s="550"/>
      <c r="P79" s="550"/>
      <c r="Q79" s="550"/>
      <c r="R79" s="550"/>
      <c r="S79" s="550"/>
      <c r="T79" s="550"/>
      <c r="U79" s="550"/>
      <c r="V79" s="550"/>
    </row>
    <row r="80" spans="1:22" s="3" customFormat="1" ht="14.25">
      <c r="A80" s="499"/>
      <c r="B80" s="500" t="s">
        <v>103</v>
      </c>
      <c r="C80" s="365" t="s">
        <v>197</v>
      </c>
      <c r="D80" s="717">
        <v>1</v>
      </c>
      <c r="E80" s="718">
        <v>23</v>
      </c>
      <c r="F80" s="718">
        <v>10</v>
      </c>
      <c r="G80" s="718">
        <v>2</v>
      </c>
      <c r="H80" s="718">
        <v>0</v>
      </c>
      <c r="I80" s="718">
        <v>36</v>
      </c>
      <c r="J80" s="744">
        <v>13</v>
      </c>
      <c r="K80" s="719">
        <v>49</v>
      </c>
      <c r="L80" s="17"/>
      <c r="N80" s="552"/>
      <c r="O80" s="550"/>
      <c r="P80" s="550"/>
      <c r="Q80" s="550"/>
      <c r="R80" s="550"/>
      <c r="S80" s="550"/>
      <c r="T80" s="550"/>
      <c r="U80" s="550"/>
      <c r="V80" s="550"/>
    </row>
    <row r="81" spans="1:22" s="3" customFormat="1" ht="14.25">
      <c r="A81" s="502" t="s">
        <v>8</v>
      </c>
      <c r="B81" s="503"/>
      <c r="C81" s="504"/>
      <c r="D81" s="745">
        <v>45</v>
      </c>
      <c r="E81" s="746">
        <v>358</v>
      </c>
      <c r="F81" s="746">
        <v>322</v>
      </c>
      <c r="G81" s="746">
        <v>55</v>
      </c>
      <c r="H81" s="746">
        <v>5</v>
      </c>
      <c r="I81" s="746">
        <v>785</v>
      </c>
      <c r="J81" s="747">
        <v>337</v>
      </c>
      <c r="K81" s="748">
        <v>1122</v>
      </c>
      <c r="L81" s="17"/>
      <c r="N81" s="552"/>
      <c r="O81" s="550"/>
      <c r="P81" s="550"/>
      <c r="Q81" s="550"/>
      <c r="R81" s="550"/>
      <c r="S81" s="550"/>
      <c r="T81" s="550"/>
      <c r="U81" s="550"/>
      <c r="V81" s="550"/>
    </row>
    <row r="82" spans="1:22" s="3" customFormat="1" ht="14.25">
      <c r="A82" s="495" t="s">
        <v>376</v>
      </c>
      <c r="B82" s="496" t="s">
        <v>104</v>
      </c>
      <c r="C82" s="497" t="s">
        <v>198</v>
      </c>
      <c r="D82" s="749">
        <v>22</v>
      </c>
      <c r="E82" s="750">
        <v>48</v>
      </c>
      <c r="F82" s="750">
        <v>80</v>
      </c>
      <c r="G82" s="750">
        <v>22</v>
      </c>
      <c r="H82" s="750">
        <v>2</v>
      </c>
      <c r="I82" s="750">
        <v>174</v>
      </c>
      <c r="J82" s="751">
        <v>55</v>
      </c>
      <c r="K82" s="752">
        <v>229</v>
      </c>
      <c r="L82" s="17"/>
      <c r="N82" s="552"/>
      <c r="O82" s="550"/>
      <c r="P82" s="550"/>
      <c r="Q82" s="550"/>
      <c r="R82" s="550"/>
      <c r="S82" s="550"/>
      <c r="T82" s="550"/>
      <c r="U82" s="550"/>
      <c r="V82" s="550"/>
    </row>
    <row r="83" spans="1:22" s="3" customFormat="1" ht="14.25">
      <c r="A83" s="506" t="s">
        <v>286</v>
      </c>
      <c r="B83" s="500" t="s">
        <v>105</v>
      </c>
      <c r="C83" s="365" t="s">
        <v>199</v>
      </c>
      <c r="D83" s="717">
        <v>14</v>
      </c>
      <c r="E83" s="718">
        <v>60</v>
      </c>
      <c r="F83" s="718">
        <v>60</v>
      </c>
      <c r="G83" s="718">
        <v>15</v>
      </c>
      <c r="H83" s="718">
        <v>0</v>
      </c>
      <c r="I83" s="718">
        <v>149</v>
      </c>
      <c r="J83" s="744">
        <v>79</v>
      </c>
      <c r="K83" s="719">
        <v>228</v>
      </c>
      <c r="L83" s="17"/>
      <c r="N83" s="551"/>
      <c r="O83" s="550"/>
      <c r="P83" s="550"/>
      <c r="Q83" s="550"/>
      <c r="R83" s="550"/>
      <c r="S83" s="550"/>
      <c r="T83" s="550"/>
      <c r="U83" s="550"/>
      <c r="V83" s="550"/>
    </row>
    <row r="84" spans="1:22" s="3" customFormat="1" ht="14.25">
      <c r="A84" s="502" t="s">
        <v>8</v>
      </c>
      <c r="B84" s="503"/>
      <c r="C84" s="504"/>
      <c r="D84" s="745">
        <v>36</v>
      </c>
      <c r="E84" s="746">
        <v>108</v>
      </c>
      <c r="F84" s="746">
        <v>140</v>
      </c>
      <c r="G84" s="746">
        <v>37</v>
      </c>
      <c r="H84" s="746">
        <v>2</v>
      </c>
      <c r="I84" s="746">
        <v>323</v>
      </c>
      <c r="J84" s="747">
        <v>134</v>
      </c>
      <c r="K84" s="748">
        <v>457</v>
      </c>
      <c r="L84" s="17"/>
      <c r="N84" s="552"/>
      <c r="O84" s="550"/>
      <c r="P84" s="550"/>
      <c r="Q84" s="550"/>
      <c r="R84" s="550"/>
      <c r="S84" s="550"/>
      <c r="T84" s="550"/>
      <c r="U84" s="550"/>
      <c r="V84" s="550"/>
    </row>
    <row r="85" spans="1:22" s="3" customFormat="1" ht="14.25">
      <c r="A85" s="507" t="s">
        <v>377</v>
      </c>
      <c r="B85" s="508" t="s">
        <v>47</v>
      </c>
      <c r="C85" s="509" t="s">
        <v>143</v>
      </c>
      <c r="D85" s="717">
        <v>12</v>
      </c>
      <c r="E85" s="718">
        <v>66</v>
      </c>
      <c r="F85" s="718">
        <v>86</v>
      </c>
      <c r="G85" s="718">
        <v>25</v>
      </c>
      <c r="H85" s="718">
        <v>5</v>
      </c>
      <c r="I85" s="718">
        <v>194</v>
      </c>
      <c r="J85" s="744">
        <v>72</v>
      </c>
      <c r="K85" s="719">
        <v>266</v>
      </c>
      <c r="L85" s="17"/>
      <c r="N85" s="552"/>
      <c r="O85" s="550"/>
      <c r="P85" s="550"/>
      <c r="Q85" s="550"/>
      <c r="R85" s="550"/>
      <c r="S85" s="550"/>
      <c r="T85" s="550"/>
      <c r="U85" s="550"/>
      <c r="V85" s="550"/>
    </row>
    <row r="86" spans="1:22" s="3" customFormat="1" ht="14.25">
      <c r="A86" s="444" t="s">
        <v>281</v>
      </c>
      <c r="B86" s="510" t="s">
        <v>48</v>
      </c>
      <c r="C86" s="511" t="s">
        <v>144</v>
      </c>
      <c r="D86" s="717">
        <v>5</v>
      </c>
      <c r="E86" s="718">
        <v>47</v>
      </c>
      <c r="F86" s="718">
        <v>43</v>
      </c>
      <c r="G86" s="718">
        <v>3</v>
      </c>
      <c r="H86" s="718">
        <v>0</v>
      </c>
      <c r="I86" s="718">
        <v>98</v>
      </c>
      <c r="J86" s="744">
        <v>46</v>
      </c>
      <c r="K86" s="719">
        <v>144</v>
      </c>
      <c r="L86" s="17"/>
      <c r="N86" s="551"/>
      <c r="O86" s="550"/>
      <c r="P86" s="550"/>
      <c r="Q86" s="550"/>
      <c r="R86" s="550"/>
      <c r="S86" s="550"/>
      <c r="T86" s="550"/>
      <c r="U86" s="550"/>
      <c r="V86" s="550"/>
    </row>
    <row r="87" spans="1:22" s="3" customFormat="1" ht="14.25">
      <c r="A87" s="1"/>
      <c r="B87" s="510" t="s">
        <v>49</v>
      </c>
      <c r="C87" s="511" t="s">
        <v>145</v>
      </c>
      <c r="D87" s="717">
        <v>3</v>
      </c>
      <c r="E87" s="718">
        <v>23</v>
      </c>
      <c r="F87" s="718">
        <v>18</v>
      </c>
      <c r="G87" s="718">
        <v>3</v>
      </c>
      <c r="H87" s="718">
        <v>0</v>
      </c>
      <c r="I87" s="718">
        <v>47</v>
      </c>
      <c r="J87" s="744">
        <v>28</v>
      </c>
      <c r="K87" s="719">
        <v>75</v>
      </c>
      <c r="L87" s="17"/>
      <c r="N87" s="552"/>
      <c r="O87" s="550"/>
      <c r="P87" s="550"/>
      <c r="Q87" s="550"/>
      <c r="R87" s="550"/>
      <c r="S87" s="550"/>
      <c r="T87" s="550"/>
      <c r="U87" s="550"/>
      <c r="V87" s="550"/>
    </row>
    <row r="88" spans="1:22" s="3" customFormat="1" ht="14.25">
      <c r="A88" s="502" t="s">
        <v>8</v>
      </c>
      <c r="B88" s="512"/>
      <c r="C88" s="513"/>
      <c r="D88" s="745">
        <v>20</v>
      </c>
      <c r="E88" s="746">
        <v>136</v>
      </c>
      <c r="F88" s="746">
        <v>147</v>
      </c>
      <c r="G88" s="746">
        <v>31</v>
      </c>
      <c r="H88" s="746">
        <v>5</v>
      </c>
      <c r="I88" s="746">
        <v>339</v>
      </c>
      <c r="J88" s="747">
        <v>146</v>
      </c>
      <c r="K88" s="748">
        <v>485</v>
      </c>
      <c r="L88" s="17"/>
      <c r="N88" s="552"/>
      <c r="O88" s="550"/>
      <c r="P88" s="550"/>
      <c r="Q88" s="550"/>
      <c r="R88" s="550"/>
      <c r="S88" s="550"/>
      <c r="T88" s="550"/>
      <c r="U88" s="550"/>
      <c r="V88" s="550"/>
    </row>
    <row r="89" spans="1:22" s="3" customFormat="1" ht="14.25">
      <c r="A89" s="495" t="s">
        <v>378</v>
      </c>
      <c r="B89" s="496" t="s">
        <v>74</v>
      </c>
      <c r="C89" s="497" t="s">
        <v>169</v>
      </c>
      <c r="D89" s="749">
        <v>3</v>
      </c>
      <c r="E89" s="750">
        <v>19</v>
      </c>
      <c r="F89" s="750">
        <v>25</v>
      </c>
      <c r="G89" s="750">
        <v>7</v>
      </c>
      <c r="H89" s="750">
        <v>0</v>
      </c>
      <c r="I89" s="750">
        <v>54</v>
      </c>
      <c r="J89" s="751">
        <v>28</v>
      </c>
      <c r="K89" s="752">
        <v>82</v>
      </c>
      <c r="L89" s="17"/>
      <c r="N89" s="552"/>
      <c r="O89" s="550"/>
      <c r="P89" s="550"/>
      <c r="Q89" s="550"/>
      <c r="R89" s="550"/>
      <c r="S89" s="550"/>
      <c r="T89" s="550"/>
      <c r="U89" s="550"/>
      <c r="V89" s="550"/>
    </row>
    <row r="90" spans="1:22" s="3" customFormat="1" ht="14.25">
      <c r="A90" s="506" t="s">
        <v>281</v>
      </c>
      <c r="B90" s="500" t="s">
        <v>75</v>
      </c>
      <c r="C90" s="365" t="s">
        <v>170</v>
      </c>
      <c r="D90" s="717">
        <v>9</v>
      </c>
      <c r="E90" s="718">
        <v>59</v>
      </c>
      <c r="F90" s="718">
        <v>64</v>
      </c>
      <c r="G90" s="718">
        <v>10</v>
      </c>
      <c r="H90" s="718">
        <v>1</v>
      </c>
      <c r="I90" s="718">
        <v>143</v>
      </c>
      <c r="J90" s="744">
        <v>55</v>
      </c>
      <c r="K90" s="719">
        <v>198</v>
      </c>
      <c r="L90" s="17"/>
      <c r="N90" s="551"/>
      <c r="O90" s="550"/>
      <c r="P90" s="550"/>
      <c r="Q90" s="550"/>
      <c r="R90" s="550"/>
      <c r="S90" s="550"/>
      <c r="T90" s="550"/>
      <c r="U90" s="550"/>
      <c r="V90" s="550"/>
    </row>
    <row r="91" spans="1:22" s="3" customFormat="1" ht="14.25">
      <c r="A91" s="502" t="s">
        <v>8</v>
      </c>
      <c r="B91" s="503"/>
      <c r="C91" s="504"/>
      <c r="D91" s="745">
        <v>12</v>
      </c>
      <c r="E91" s="746">
        <v>78</v>
      </c>
      <c r="F91" s="746">
        <v>89</v>
      </c>
      <c r="G91" s="746">
        <v>17</v>
      </c>
      <c r="H91" s="746">
        <v>1</v>
      </c>
      <c r="I91" s="746">
        <v>197</v>
      </c>
      <c r="J91" s="747">
        <v>83</v>
      </c>
      <c r="K91" s="748">
        <v>280</v>
      </c>
      <c r="L91" s="17"/>
      <c r="N91" s="552"/>
      <c r="O91" s="550"/>
      <c r="P91" s="550"/>
      <c r="Q91" s="550"/>
      <c r="R91" s="550"/>
      <c r="S91" s="550"/>
      <c r="T91" s="550"/>
      <c r="U91" s="550"/>
      <c r="V91" s="550"/>
    </row>
    <row r="92" spans="1:22" s="3" customFormat="1" ht="14.25">
      <c r="A92" s="495" t="s">
        <v>287</v>
      </c>
      <c r="B92" s="496" t="s">
        <v>106</v>
      </c>
      <c r="C92" s="497" t="s">
        <v>200</v>
      </c>
      <c r="D92" s="749">
        <v>16</v>
      </c>
      <c r="E92" s="750">
        <v>78</v>
      </c>
      <c r="F92" s="750">
        <v>78</v>
      </c>
      <c r="G92" s="750">
        <v>18</v>
      </c>
      <c r="H92" s="750">
        <v>3</v>
      </c>
      <c r="I92" s="750">
        <v>193</v>
      </c>
      <c r="J92" s="751">
        <v>60</v>
      </c>
      <c r="K92" s="752">
        <v>253</v>
      </c>
      <c r="L92" s="17"/>
      <c r="N92" s="552"/>
      <c r="O92" s="550"/>
      <c r="P92" s="550"/>
      <c r="Q92" s="550"/>
      <c r="R92" s="550"/>
      <c r="S92" s="550"/>
      <c r="T92" s="550"/>
      <c r="U92" s="550"/>
      <c r="V92" s="550"/>
    </row>
    <row r="93" spans="1:22" s="3" customFormat="1" ht="14.25">
      <c r="A93" s="506" t="s">
        <v>288</v>
      </c>
      <c r="B93" s="500" t="s">
        <v>107</v>
      </c>
      <c r="C93" s="365" t="s">
        <v>201</v>
      </c>
      <c r="D93" s="717">
        <v>8</v>
      </c>
      <c r="E93" s="718">
        <v>35</v>
      </c>
      <c r="F93" s="718">
        <v>42</v>
      </c>
      <c r="G93" s="718">
        <v>13</v>
      </c>
      <c r="H93" s="718">
        <v>1</v>
      </c>
      <c r="I93" s="718">
        <v>99</v>
      </c>
      <c r="J93" s="744">
        <v>37</v>
      </c>
      <c r="K93" s="719">
        <v>136</v>
      </c>
      <c r="L93" s="17"/>
      <c r="N93" s="551"/>
      <c r="O93" s="550"/>
      <c r="P93" s="550"/>
      <c r="Q93" s="550"/>
      <c r="R93" s="550"/>
      <c r="S93" s="550"/>
      <c r="T93" s="550"/>
      <c r="U93" s="550"/>
      <c r="V93" s="550"/>
    </row>
    <row r="94" spans="1:22" s="3" customFormat="1" ht="14.25">
      <c r="A94" s="499"/>
      <c r="B94" s="500" t="s">
        <v>108</v>
      </c>
      <c r="C94" s="365" t="s">
        <v>202</v>
      </c>
      <c r="D94" s="717">
        <v>2</v>
      </c>
      <c r="E94" s="718">
        <v>18</v>
      </c>
      <c r="F94" s="718">
        <v>13</v>
      </c>
      <c r="G94" s="718">
        <v>0</v>
      </c>
      <c r="H94" s="718">
        <v>0</v>
      </c>
      <c r="I94" s="718">
        <v>33</v>
      </c>
      <c r="J94" s="744">
        <v>15</v>
      </c>
      <c r="K94" s="719">
        <v>48</v>
      </c>
      <c r="L94" s="17"/>
      <c r="N94" s="552"/>
      <c r="O94" s="550"/>
      <c r="P94" s="550"/>
      <c r="Q94" s="550"/>
      <c r="R94" s="550"/>
      <c r="S94" s="550"/>
      <c r="T94" s="550"/>
      <c r="U94" s="550"/>
      <c r="V94" s="550"/>
    </row>
    <row r="95" spans="1:22" s="3" customFormat="1" ht="14.25">
      <c r="A95" s="499"/>
      <c r="B95" s="500" t="s">
        <v>109</v>
      </c>
      <c r="C95" s="365" t="s">
        <v>203</v>
      </c>
      <c r="D95" s="717">
        <v>6</v>
      </c>
      <c r="E95" s="718">
        <v>18</v>
      </c>
      <c r="F95" s="718">
        <v>33</v>
      </c>
      <c r="G95" s="718">
        <v>4</v>
      </c>
      <c r="H95" s="718">
        <v>0</v>
      </c>
      <c r="I95" s="718">
        <v>61</v>
      </c>
      <c r="J95" s="744">
        <v>25</v>
      </c>
      <c r="K95" s="719">
        <v>86</v>
      </c>
      <c r="L95" s="17"/>
      <c r="N95" s="552"/>
      <c r="O95" s="550"/>
      <c r="P95" s="550"/>
      <c r="Q95" s="550"/>
      <c r="R95" s="550"/>
      <c r="S95" s="550"/>
      <c r="T95" s="550"/>
      <c r="U95" s="550"/>
      <c r="V95" s="550"/>
    </row>
    <row r="96" spans="1:22" s="3" customFormat="1" ht="14.25">
      <c r="A96" s="499"/>
      <c r="B96" s="500" t="s">
        <v>110</v>
      </c>
      <c r="C96" s="365" t="s">
        <v>204</v>
      </c>
      <c r="D96" s="717">
        <v>6</v>
      </c>
      <c r="E96" s="718">
        <v>58</v>
      </c>
      <c r="F96" s="718">
        <v>43</v>
      </c>
      <c r="G96" s="718">
        <v>6</v>
      </c>
      <c r="H96" s="718">
        <v>1</v>
      </c>
      <c r="I96" s="718">
        <v>114</v>
      </c>
      <c r="J96" s="744">
        <v>56</v>
      </c>
      <c r="K96" s="719">
        <v>170</v>
      </c>
      <c r="L96" s="17"/>
      <c r="N96" s="552"/>
      <c r="O96" s="550"/>
      <c r="P96" s="550"/>
      <c r="Q96" s="550"/>
      <c r="R96" s="550"/>
      <c r="S96" s="550"/>
      <c r="T96" s="550"/>
      <c r="U96" s="550"/>
      <c r="V96" s="550"/>
    </row>
    <row r="97" spans="1:22" s="3" customFormat="1" ht="14.25">
      <c r="A97" s="502" t="s">
        <v>8</v>
      </c>
      <c r="B97" s="503"/>
      <c r="C97" s="504"/>
      <c r="D97" s="745">
        <v>38</v>
      </c>
      <c r="E97" s="746">
        <v>207</v>
      </c>
      <c r="F97" s="746">
        <v>209</v>
      </c>
      <c r="G97" s="746">
        <v>41</v>
      </c>
      <c r="H97" s="746">
        <v>5</v>
      </c>
      <c r="I97" s="746">
        <v>500</v>
      </c>
      <c r="J97" s="747">
        <v>193</v>
      </c>
      <c r="K97" s="748">
        <v>693</v>
      </c>
      <c r="L97" s="17"/>
      <c r="N97" s="552"/>
      <c r="O97" s="550"/>
      <c r="P97" s="550"/>
      <c r="Q97" s="550"/>
      <c r="R97" s="550"/>
      <c r="S97" s="550"/>
      <c r="T97" s="550"/>
      <c r="U97" s="550"/>
      <c r="V97" s="550"/>
    </row>
    <row r="98" spans="1:22" s="3" customFormat="1" ht="14.25">
      <c r="A98" s="507" t="s">
        <v>24</v>
      </c>
      <c r="B98" s="508" t="s">
        <v>111</v>
      </c>
      <c r="C98" s="509" t="s">
        <v>205</v>
      </c>
      <c r="D98" s="749">
        <v>3</v>
      </c>
      <c r="E98" s="750">
        <v>15</v>
      </c>
      <c r="F98" s="750">
        <v>24</v>
      </c>
      <c r="G98" s="750">
        <v>2</v>
      </c>
      <c r="H98" s="750">
        <v>1</v>
      </c>
      <c r="I98" s="750">
        <v>45</v>
      </c>
      <c r="J98" s="751">
        <v>24</v>
      </c>
      <c r="K98" s="752">
        <v>69</v>
      </c>
      <c r="L98" s="17"/>
      <c r="N98" s="552"/>
      <c r="O98" s="550"/>
      <c r="P98" s="550"/>
      <c r="Q98" s="550"/>
      <c r="R98" s="550"/>
      <c r="S98" s="550"/>
      <c r="T98" s="550"/>
      <c r="U98" s="550"/>
      <c r="V98" s="550"/>
    </row>
    <row r="99" spans="1:22" s="3" customFormat="1" ht="14.25">
      <c r="A99" s="444"/>
      <c r="B99" s="510" t="s">
        <v>112</v>
      </c>
      <c r="C99" s="511" t="s">
        <v>206</v>
      </c>
      <c r="D99" s="717">
        <v>4</v>
      </c>
      <c r="E99" s="718">
        <v>21</v>
      </c>
      <c r="F99" s="718">
        <v>30</v>
      </c>
      <c r="G99" s="718">
        <v>5</v>
      </c>
      <c r="H99" s="718">
        <v>1</v>
      </c>
      <c r="I99" s="718">
        <v>61</v>
      </c>
      <c r="J99" s="744">
        <v>37</v>
      </c>
      <c r="K99" s="719">
        <v>98</v>
      </c>
      <c r="L99" s="17"/>
      <c r="N99" s="551"/>
      <c r="O99" s="550"/>
      <c r="P99" s="550"/>
      <c r="Q99" s="550"/>
      <c r="R99" s="550"/>
      <c r="S99" s="550"/>
      <c r="T99" s="550"/>
      <c r="U99" s="550"/>
      <c r="V99" s="550"/>
    </row>
    <row r="100" spans="1:22" s="3" customFormat="1" ht="14.25">
      <c r="A100" s="1"/>
      <c r="B100" s="510" t="s">
        <v>113</v>
      </c>
      <c r="C100" s="511" t="s">
        <v>207</v>
      </c>
      <c r="D100" s="717">
        <v>5</v>
      </c>
      <c r="E100" s="718">
        <v>24</v>
      </c>
      <c r="F100" s="718">
        <v>25</v>
      </c>
      <c r="G100" s="718">
        <v>5</v>
      </c>
      <c r="H100" s="718">
        <v>1</v>
      </c>
      <c r="I100" s="718">
        <v>60</v>
      </c>
      <c r="J100" s="744">
        <v>42</v>
      </c>
      <c r="K100" s="719">
        <v>102</v>
      </c>
      <c r="L100" s="17"/>
      <c r="N100" s="552"/>
      <c r="O100" s="550"/>
      <c r="P100" s="550"/>
      <c r="Q100" s="550"/>
      <c r="R100" s="550"/>
      <c r="S100" s="550"/>
      <c r="T100" s="550"/>
      <c r="U100" s="550"/>
      <c r="V100" s="550"/>
    </row>
    <row r="101" spans="1:22" s="3" customFormat="1" ht="14.25">
      <c r="A101" s="502" t="s">
        <v>8</v>
      </c>
      <c r="B101" s="512"/>
      <c r="C101" s="513"/>
      <c r="D101" s="745">
        <v>12</v>
      </c>
      <c r="E101" s="746">
        <v>60</v>
      </c>
      <c r="F101" s="746">
        <v>79</v>
      </c>
      <c r="G101" s="746">
        <v>12</v>
      </c>
      <c r="H101" s="746">
        <v>3</v>
      </c>
      <c r="I101" s="746">
        <v>166</v>
      </c>
      <c r="J101" s="747">
        <v>103</v>
      </c>
      <c r="K101" s="748">
        <v>269</v>
      </c>
      <c r="L101" s="17"/>
      <c r="N101" s="552"/>
      <c r="O101" s="550"/>
      <c r="P101" s="550"/>
      <c r="Q101" s="550"/>
      <c r="R101" s="550"/>
      <c r="S101" s="550"/>
      <c r="T101" s="550"/>
      <c r="U101" s="550"/>
      <c r="V101" s="550"/>
    </row>
    <row r="102" spans="1:22" s="3" customFormat="1" ht="14.25">
      <c r="A102" s="495" t="s">
        <v>379</v>
      </c>
      <c r="B102" s="496" t="s">
        <v>114</v>
      </c>
      <c r="C102" s="497" t="s">
        <v>208</v>
      </c>
      <c r="D102" s="749">
        <v>3</v>
      </c>
      <c r="E102" s="750">
        <v>25</v>
      </c>
      <c r="F102" s="750">
        <v>16</v>
      </c>
      <c r="G102" s="750">
        <v>5</v>
      </c>
      <c r="H102" s="750">
        <v>0</v>
      </c>
      <c r="I102" s="750">
        <v>49</v>
      </c>
      <c r="J102" s="751">
        <v>14</v>
      </c>
      <c r="K102" s="752">
        <v>63</v>
      </c>
      <c r="L102" s="17"/>
      <c r="N102" s="552"/>
      <c r="O102" s="550"/>
      <c r="P102" s="550"/>
      <c r="Q102" s="550"/>
      <c r="R102" s="550"/>
      <c r="S102" s="550"/>
      <c r="T102" s="550"/>
      <c r="U102" s="550"/>
      <c r="V102" s="550"/>
    </row>
    <row r="103" spans="1:22" s="3" customFormat="1" ht="14.25">
      <c r="A103" s="506" t="s">
        <v>229</v>
      </c>
      <c r="B103" s="500" t="s">
        <v>115</v>
      </c>
      <c r="C103" s="365" t="s">
        <v>209</v>
      </c>
      <c r="D103" s="717">
        <v>11</v>
      </c>
      <c r="E103" s="718">
        <v>110</v>
      </c>
      <c r="F103" s="718">
        <v>74</v>
      </c>
      <c r="G103" s="718">
        <v>15</v>
      </c>
      <c r="H103" s="718">
        <v>4</v>
      </c>
      <c r="I103" s="718">
        <v>214</v>
      </c>
      <c r="J103" s="744">
        <v>45</v>
      </c>
      <c r="K103" s="719">
        <v>259</v>
      </c>
      <c r="L103" s="17"/>
      <c r="N103" s="551"/>
      <c r="O103" s="550"/>
      <c r="P103" s="550"/>
      <c r="Q103" s="550"/>
      <c r="R103" s="550"/>
      <c r="S103" s="550"/>
      <c r="T103" s="550"/>
      <c r="U103" s="550"/>
      <c r="V103" s="550"/>
    </row>
    <row r="104" spans="1:22" s="3" customFormat="1" ht="14.25">
      <c r="A104" s="499"/>
      <c r="B104" s="500" t="s">
        <v>116</v>
      </c>
      <c r="C104" s="365" t="s">
        <v>210</v>
      </c>
      <c r="D104" s="717">
        <v>4</v>
      </c>
      <c r="E104" s="718">
        <v>22</v>
      </c>
      <c r="F104" s="718">
        <v>20</v>
      </c>
      <c r="G104" s="718">
        <v>1</v>
      </c>
      <c r="H104" s="718">
        <v>0</v>
      </c>
      <c r="I104" s="718">
        <v>47</v>
      </c>
      <c r="J104" s="744">
        <v>22</v>
      </c>
      <c r="K104" s="719">
        <v>69</v>
      </c>
      <c r="L104" s="17"/>
      <c r="N104" s="552"/>
      <c r="O104" s="550"/>
      <c r="P104" s="550"/>
      <c r="Q104" s="550"/>
      <c r="R104" s="550"/>
      <c r="S104" s="550"/>
      <c r="T104" s="550"/>
      <c r="U104" s="550"/>
      <c r="V104" s="550"/>
    </row>
    <row r="105" spans="1:22" s="3" customFormat="1" ht="14.25">
      <c r="A105" s="499"/>
      <c r="B105" s="500" t="s">
        <v>117</v>
      </c>
      <c r="C105" s="365" t="s">
        <v>211</v>
      </c>
      <c r="D105" s="717">
        <v>8</v>
      </c>
      <c r="E105" s="718">
        <v>24</v>
      </c>
      <c r="F105" s="718">
        <v>32</v>
      </c>
      <c r="G105" s="718">
        <v>7</v>
      </c>
      <c r="H105" s="718">
        <v>0</v>
      </c>
      <c r="I105" s="718">
        <v>71</v>
      </c>
      <c r="J105" s="744">
        <v>28</v>
      </c>
      <c r="K105" s="719">
        <v>99</v>
      </c>
      <c r="L105" s="17"/>
      <c r="N105" s="552"/>
      <c r="O105" s="550"/>
      <c r="P105" s="550"/>
      <c r="Q105" s="550"/>
      <c r="R105" s="550"/>
      <c r="S105" s="550"/>
      <c r="T105" s="550"/>
      <c r="U105" s="550"/>
      <c r="V105" s="550"/>
    </row>
    <row r="106" spans="1:22" s="3" customFormat="1" ht="14.25">
      <c r="A106" s="502" t="s">
        <v>8</v>
      </c>
      <c r="B106" s="503"/>
      <c r="C106" s="504"/>
      <c r="D106" s="745">
        <v>26</v>
      </c>
      <c r="E106" s="746">
        <v>181</v>
      </c>
      <c r="F106" s="746">
        <v>142</v>
      </c>
      <c r="G106" s="746">
        <v>28</v>
      </c>
      <c r="H106" s="746">
        <v>4</v>
      </c>
      <c r="I106" s="746">
        <v>381</v>
      </c>
      <c r="J106" s="747">
        <v>109</v>
      </c>
      <c r="K106" s="748">
        <v>490</v>
      </c>
      <c r="L106" s="17"/>
      <c r="N106" s="552"/>
      <c r="O106" s="550"/>
      <c r="P106" s="550"/>
      <c r="Q106" s="550"/>
      <c r="R106" s="550"/>
      <c r="S106" s="550"/>
      <c r="T106" s="550"/>
      <c r="U106" s="550"/>
      <c r="V106" s="550"/>
    </row>
    <row r="107" spans="1:22" s="3" customFormat="1" ht="14.25">
      <c r="A107" s="495" t="s">
        <v>398</v>
      </c>
      <c r="B107" s="508" t="s">
        <v>118</v>
      </c>
      <c r="C107" s="509" t="s">
        <v>212</v>
      </c>
      <c r="D107" s="749">
        <v>5</v>
      </c>
      <c r="E107" s="750">
        <v>55</v>
      </c>
      <c r="F107" s="750">
        <v>31</v>
      </c>
      <c r="G107" s="750">
        <v>5</v>
      </c>
      <c r="H107" s="750">
        <v>1</v>
      </c>
      <c r="I107" s="750">
        <v>97</v>
      </c>
      <c r="J107" s="751">
        <v>39</v>
      </c>
      <c r="K107" s="752">
        <v>136</v>
      </c>
      <c r="L107" s="17"/>
      <c r="N107" s="552"/>
      <c r="O107" s="550"/>
      <c r="P107" s="550"/>
      <c r="Q107" s="550"/>
      <c r="R107" s="550"/>
      <c r="S107" s="550"/>
      <c r="T107" s="550"/>
      <c r="U107" s="550"/>
      <c r="V107" s="550"/>
    </row>
    <row r="108" spans="1:22" s="3" customFormat="1" ht="14.25">
      <c r="A108" s="506" t="s">
        <v>397</v>
      </c>
      <c r="B108" s="510" t="s">
        <v>119</v>
      </c>
      <c r="C108" s="511" t="s">
        <v>213</v>
      </c>
      <c r="D108" s="717">
        <v>6</v>
      </c>
      <c r="E108" s="718">
        <v>62</v>
      </c>
      <c r="F108" s="718">
        <v>37</v>
      </c>
      <c r="G108" s="718">
        <v>3</v>
      </c>
      <c r="H108" s="718">
        <v>0</v>
      </c>
      <c r="I108" s="718">
        <v>108</v>
      </c>
      <c r="J108" s="744">
        <v>74</v>
      </c>
      <c r="K108" s="719">
        <v>182</v>
      </c>
      <c r="L108" s="17"/>
      <c r="N108" s="551"/>
      <c r="O108" s="550"/>
      <c r="P108" s="550"/>
      <c r="Q108" s="550"/>
      <c r="R108" s="550"/>
      <c r="S108" s="550"/>
      <c r="T108" s="550"/>
      <c r="U108" s="550"/>
      <c r="V108" s="550"/>
    </row>
    <row r="109" spans="1:22" s="3" customFormat="1" ht="14.25">
      <c r="A109" s="1"/>
      <c r="B109" s="510" t="s">
        <v>120</v>
      </c>
      <c r="C109" s="511" t="s">
        <v>214</v>
      </c>
      <c r="D109" s="717">
        <v>19</v>
      </c>
      <c r="E109" s="718">
        <v>166</v>
      </c>
      <c r="F109" s="718">
        <v>195</v>
      </c>
      <c r="G109" s="718">
        <v>105</v>
      </c>
      <c r="H109" s="718">
        <v>29</v>
      </c>
      <c r="I109" s="718">
        <v>514</v>
      </c>
      <c r="J109" s="744">
        <v>111</v>
      </c>
      <c r="K109" s="719">
        <v>625</v>
      </c>
      <c r="L109" s="17"/>
      <c r="N109" s="552"/>
      <c r="O109" s="550"/>
      <c r="P109" s="550"/>
      <c r="Q109" s="550"/>
      <c r="R109" s="550"/>
      <c r="S109" s="550"/>
      <c r="T109" s="550"/>
      <c r="U109" s="550"/>
      <c r="V109" s="550"/>
    </row>
    <row r="110" spans="1:22" s="3" customFormat="1" ht="14.25">
      <c r="A110" s="1"/>
      <c r="B110" s="510" t="s">
        <v>121</v>
      </c>
      <c r="C110" s="511" t="s">
        <v>215</v>
      </c>
      <c r="D110" s="717">
        <v>16</v>
      </c>
      <c r="E110" s="718">
        <v>105</v>
      </c>
      <c r="F110" s="718">
        <v>131</v>
      </c>
      <c r="G110" s="718">
        <v>46</v>
      </c>
      <c r="H110" s="718">
        <v>14</v>
      </c>
      <c r="I110" s="718">
        <v>312</v>
      </c>
      <c r="J110" s="744">
        <v>125</v>
      </c>
      <c r="K110" s="719">
        <v>437</v>
      </c>
      <c r="L110" s="17"/>
      <c r="N110" s="552"/>
      <c r="O110" s="550"/>
      <c r="P110" s="550"/>
      <c r="Q110" s="550"/>
      <c r="R110" s="550"/>
      <c r="S110" s="550"/>
      <c r="T110" s="550"/>
      <c r="U110" s="550"/>
      <c r="V110" s="550"/>
    </row>
    <row r="111" spans="1:22" s="3" customFormat="1" ht="14.25">
      <c r="A111" s="1"/>
      <c r="B111" s="510" t="s">
        <v>122</v>
      </c>
      <c r="C111" s="511" t="s">
        <v>216</v>
      </c>
      <c r="D111" s="717">
        <v>8</v>
      </c>
      <c r="E111" s="718">
        <v>126</v>
      </c>
      <c r="F111" s="718">
        <v>135</v>
      </c>
      <c r="G111" s="718">
        <v>30</v>
      </c>
      <c r="H111" s="718">
        <v>24</v>
      </c>
      <c r="I111" s="718">
        <v>323</v>
      </c>
      <c r="J111" s="744">
        <v>100</v>
      </c>
      <c r="K111" s="719">
        <v>423</v>
      </c>
      <c r="L111" s="17"/>
      <c r="N111" s="552"/>
      <c r="O111" s="550"/>
      <c r="P111" s="550"/>
      <c r="Q111" s="550"/>
      <c r="R111" s="550"/>
      <c r="S111" s="550"/>
      <c r="T111" s="550"/>
      <c r="U111" s="550"/>
      <c r="V111" s="550"/>
    </row>
    <row r="112" spans="1:22" s="3" customFormat="1" ht="14.25">
      <c r="A112" s="499"/>
      <c r="B112" s="500" t="s">
        <v>123</v>
      </c>
      <c r="C112" s="511" t="s">
        <v>217</v>
      </c>
      <c r="D112" s="717">
        <v>8</v>
      </c>
      <c r="E112" s="718">
        <v>63</v>
      </c>
      <c r="F112" s="718">
        <v>75</v>
      </c>
      <c r="G112" s="718">
        <v>17</v>
      </c>
      <c r="H112" s="718">
        <v>9</v>
      </c>
      <c r="I112" s="718">
        <v>172</v>
      </c>
      <c r="J112" s="744">
        <v>56</v>
      </c>
      <c r="K112" s="719">
        <v>228</v>
      </c>
      <c r="L112" s="17"/>
      <c r="N112" s="552"/>
      <c r="O112" s="550"/>
      <c r="P112" s="550"/>
      <c r="Q112" s="550"/>
      <c r="R112" s="550"/>
      <c r="S112" s="550"/>
      <c r="T112" s="550"/>
      <c r="U112" s="550"/>
      <c r="V112" s="550"/>
    </row>
    <row r="113" spans="1:22" s="3" customFormat="1" ht="14.25">
      <c r="A113" s="502" t="s">
        <v>8</v>
      </c>
      <c r="B113" s="503"/>
      <c r="C113" s="504"/>
      <c r="D113" s="745">
        <v>62</v>
      </c>
      <c r="E113" s="746">
        <v>577</v>
      </c>
      <c r="F113" s="746">
        <v>604</v>
      </c>
      <c r="G113" s="746">
        <v>206</v>
      </c>
      <c r="H113" s="746">
        <v>77</v>
      </c>
      <c r="I113" s="746">
        <v>1526</v>
      </c>
      <c r="J113" s="747">
        <v>505</v>
      </c>
      <c r="K113" s="748">
        <v>2031</v>
      </c>
      <c r="L113" s="17"/>
      <c r="N113" s="552"/>
      <c r="O113" s="550"/>
      <c r="P113" s="550"/>
      <c r="Q113" s="550"/>
      <c r="R113" s="550"/>
      <c r="S113" s="550"/>
      <c r="T113" s="550"/>
      <c r="U113" s="550"/>
      <c r="V113" s="550"/>
    </row>
    <row r="114" spans="1:22" s="3" customFormat="1" ht="14.25">
      <c r="A114" s="495" t="s">
        <v>26</v>
      </c>
      <c r="B114" s="496" t="s">
        <v>124</v>
      </c>
      <c r="C114" s="497" t="s">
        <v>218</v>
      </c>
      <c r="D114" s="749">
        <v>5</v>
      </c>
      <c r="E114" s="750">
        <v>35</v>
      </c>
      <c r="F114" s="750">
        <v>33</v>
      </c>
      <c r="G114" s="750">
        <v>9</v>
      </c>
      <c r="H114" s="750">
        <v>2</v>
      </c>
      <c r="I114" s="750">
        <v>84</v>
      </c>
      <c r="J114" s="751">
        <v>49</v>
      </c>
      <c r="K114" s="752">
        <v>133</v>
      </c>
      <c r="L114" s="17"/>
      <c r="N114" s="552"/>
      <c r="O114" s="550"/>
      <c r="P114" s="550"/>
      <c r="Q114" s="550"/>
      <c r="R114" s="550"/>
      <c r="S114" s="550"/>
      <c r="T114" s="550"/>
      <c r="U114" s="550"/>
      <c r="V114" s="550"/>
    </row>
    <row r="115" spans="1:22" s="3" customFormat="1" ht="14.25">
      <c r="A115" s="499"/>
      <c r="B115" s="500" t="s">
        <v>125</v>
      </c>
      <c r="C115" s="365" t="s">
        <v>219</v>
      </c>
      <c r="D115" s="717">
        <v>2</v>
      </c>
      <c r="E115" s="718">
        <v>35</v>
      </c>
      <c r="F115" s="718">
        <v>40</v>
      </c>
      <c r="G115" s="718">
        <v>4</v>
      </c>
      <c r="H115" s="718">
        <v>0</v>
      </c>
      <c r="I115" s="718">
        <v>81</v>
      </c>
      <c r="J115" s="744">
        <v>47</v>
      </c>
      <c r="K115" s="719">
        <v>128</v>
      </c>
      <c r="L115" s="17"/>
      <c r="N115" s="551"/>
      <c r="O115" s="550"/>
      <c r="P115" s="550"/>
      <c r="Q115" s="550"/>
      <c r="R115" s="550"/>
      <c r="S115" s="550"/>
      <c r="T115" s="550"/>
      <c r="U115" s="550"/>
      <c r="V115" s="550"/>
    </row>
    <row r="116" spans="1:22" s="3" customFormat="1" ht="14.25">
      <c r="A116" s="499"/>
      <c r="B116" s="500" t="s">
        <v>126</v>
      </c>
      <c r="C116" s="365" t="s">
        <v>266</v>
      </c>
      <c r="D116" s="717">
        <v>4</v>
      </c>
      <c r="E116" s="718">
        <v>50</v>
      </c>
      <c r="F116" s="718">
        <v>48</v>
      </c>
      <c r="G116" s="718">
        <v>8</v>
      </c>
      <c r="H116" s="718">
        <v>1</v>
      </c>
      <c r="I116" s="718">
        <v>111</v>
      </c>
      <c r="J116" s="744">
        <v>42</v>
      </c>
      <c r="K116" s="719">
        <v>153</v>
      </c>
      <c r="L116" s="17"/>
      <c r="N116" s="552"/>
      <c r="O116" s="550"/>
      <c r="P116" s="550"/>
      <c r="Q116" s="550"/>
      <c r="R116" s="550"/>
      <c r="S116" s="550"/>
      <c r="T116" s="550"/>
      <c r="U116" s="550"/>
      <c r="V116" s="550"/>
    </row>
    <row r="117" spans="1:22" s="3" customFormat="1" ht="14.25">
      <c r="A117" s="499"/>
      <c r="B117" s="500" t="s">
        <v>127</v>
      </c>
      <c r="C117" s="365" t="s">
        <v>220</v>
      </c>
      <c r="D117" s="717">
        <v>11</v>
      </c>
      <c r="E117" s="718">
        <v>94</v>
      </c>
      <c r="F117" s="718">
        <v>94</v>
      </c>
      <c r="G117" s="718">
        <v>19</v>
      </c>
      <c r="H117" s="718">
        <v>0</v>
      </c>
      <c r="I117" s="718">
        <v>218</v>
      </c>
      <c r="J117" s="744">
        <v>60</v>
      </c>
      <c r="K117" s="719">
        <v>278</v>
      </c>
      <c r="L117" s="17"/>
      <c r="N117" s="552"/>
      <c r="O117" s="550"/>
      <c r="P117" s="550"/>
      <c r="Q117" s="550"/>
      <c r="R117" s="550"/>
      <c r="S117" s="550"/>
      <c r="T117" s="550"/>
      <c r="U117" s="550"/>
      <c r="V117" s="550"/>
    </row>
    <row r="118" spans="1:22" s="3" customFormat="1" ht="14.25">
      <c r="A118" s="499"/>
      <c r="B118" s="500" t="s">
        <v>128</v>
      </c>
      <c r="C118" s="365" t="s">
        <v>221</v>
      </c>
      <c r="D118" s="717">
        <v>4</v>
      </c>
      <c r="E118" s="718">
        <v>22</v>
      </c>
      <c r="F118" s="718">
        <v>28</v>
      </c>
      <c r="G118" s="718">
        <v>3</v>
      </c>
      <c r="H118" s="718">
        <v>1</v>
      </c>
      <c r="I118" s="718">
        <v>58</v>
      </c>
      <c r="J118" s="744">
        <v>42</v>
      </c>
      <c r="K118" s="719">
        <v>100</v>
      </c>
      <c r="L118" s="17"/>
      <c r="N118" s="552"/>
      <c r="O118" s="550"/>
      <c r="P118" s="550"/>
      <c r="Q118" s="550"/>
      <c r="R118" s="550"/>
      <c r="S118" s="550"/>
      <c r="T118" s="550"/>
      <c r="U118" s="550"/>
      <c r="V118" s="550"/>
    </row>
    <row r="119" spans="1:22" s="3" customFormat="1" ht="14.25">
      <c r="A119" s="499"/>
      <c r="B119" s="500" t="s">
        <v>129</v>
      </c>
      <c r="C119" s="365" t="s">
        <v>222</v>
      </c>
      <c r="D119" s="717">
        <v>19</v>
      </c>
      <c r="E119" s="718">
        <v>71</v>
      </c>
      <c r="F119" s="718">
        <v>91</v>
      </c>
      <c r="G119" s="718">
        <v>42</v>
      </c>
      <c r="H119" s="718">
        <v>6</v>
      </c>
      <c r="I119" s="718">
        <v>229</v>
      </c>
      <c r="J119" s="744">
        <v>41</v>
      </c>
      <c r="K119" s="719">
        <v>270</v>
      </c>
      <c r="L119" s="17"/>
      <c r="N119" s="552"/>
      <c r="O119" s="550"/>
      <c r="P119" s="550"/>
      <c r="Q119" s="550"/>
      <c r="R119" s="550"/>
      <c r="S119" s="550"/>
      <c r="T119" s="550"/>
      <c r="U119" s="550"/>
      <c r="V119" s="550"/>
    </row>
    <row r="120" spans="1:22" s="3" customFormat="1" ht="14.25">
      <c r="A120" s="499"/>
      <c r="B120" s="500" t="s">
        <v>130</v>
      </c>
      <c r="C120" s="365" t="s">
        <v>223</v>
      </c>
      <c r="D120" s="717">
        <v>12</v>
      </c>
      <c r="E120" s="718">
        <v>113</v>
      </c>
      <c r="F120" s="718">
        <v>139</v>
      </c>
      <c r="G120" s="718">
        <v>43</v>
      </c>
      <c r="H120" s="718">
        <v>26</v>
      </c>
      <c r="I120" s="718">
        <v>333</v>
      </c>
      <c r="J120" s="744">
        <v>103</v>
      </c>
      <c r="K120" s="719">
        <v>436</v>
      </c>
      <c r="L120" s="17"/>
      <c r="N120" s="552"/>
      <c r="O120" s="550"/>
      <c r="P120" s="550"/>
      <c r="Q120" s="550"/>
      <c r="R120" s="550"/>
      <c r="S120" s="550"/>
      <c r="T120" s="550"/>
      <c r="U120" s="550"/>
      <c r="V120" s="550"/>
    </row>
    <row r="121" spans="1:22" s="3" customFormat="1" ht="14.25">
      <c r="A121" s="499"/>
      <c r="B121" s="500" t="s">
        <v>131</v>
      </c>
      <c r="C121" s="365" t="s">
        <v>224</v>
      </c>
      <c r="D121" s="717">
        <v>9</v>
      </c>
      <c r="E121" s="718">
        <v>164</v>
      </c>
      <c r="F121" s="718">
        <v>188</v>
      </c>
      <c r="G121" s="718">
        <v>57</v>
      </c>
      <c r="H121" s="718">
        <v>9</v>
      </c>
      <c r="I121" s="718">
        <v>427</v>
      </c>
      <c r="J121" s="744">
        <v>124</v>
      </c>
      <c r="K121" s="719">
        <v>551</v>
      </c>
      <c r="L121" s="17"/>
      <c r="N121" s="552"/>
      <c r="O121" s="550"/>
      <c r="P121" s="550"/>
      <c r="Q121" s="550"/>
      <c r="R121" s="550"/>
      <c r="S121" s="550"/>
      <c r="T121" s="550"/>
      <c r="U121" s="550"/>
      <c r="V121" s="550"/>
    </row>
    <row r="122" spans="1:22" s="3" customFormat="1" ht="14.25">
      <c r="A122" s="502" t="s">
        <v>8</v>
      </c>
      <c r="B122" s="503"/>
      <c r="C122" s="504"/>
      <c r="D122" s="753">
        <v>66</v>
      </c>
      <c r="E122" s="754">
        <v>584</v>
      </c>
      <c r="F122" s="754">
        <v>661</v>
      </c>
      <c r="G122" s="754">
        <v>185</v>
      </c>
      <c r="H122" s="754">
        <v>45</v>
      </c>
      <c r="I122" s="754">
        <v>1541</v>
      </c>
      <c r="J122" s="755">
        <v>508</v>
      </c>
      <c r="K122" s="756">
        <v>2049</v>
      </c>
      <c r="L122" s="17"/>
      <c r="N122" s="552"/>
      <c r="O122" s="550"/>
      <c r="P122" s="550"/>
      <c r="Q122" s="550"/>
      <c r="R122" s="550"/>
      <c r="S122" s="550"/>
      <c r="T122" s="550"/>
      <c r="U122" s="550"/>
      <c r="V122" s="550"/>
    </row>
    <row r="123" spans="1:22" ht="14.25">
      <c r="A123" s="879" t="s">
        <v>8</v>
      </c>
      <c r="B123" s="880"/>
      <c r="C123" s="881"/>
      <c r="D123" s="726">
        <v>649</v>
      </c>
      <c r="E123" s="727">
        <v>4544</v>
      </c>
      <c r="F123" s="727">
        <v>5338</v>
      </c>
      <c r="G123" s="727">
        <v>1434</v>
      </c>
      <c r="H123" s="727">
        <v>259</v>
      </c>
      <c r="I123" s="727">
        <v>12224</v>
      </c>
      <c r="J123" s="757">
        <v>4916</v>
      </c>
      <c r="K123" s="728">
        <v>17140</v>
      </c>
      <c r="L123" s="17"/>
      <c r="N123" s="552"/>
      <c r="O123" s="550"/>
      <c r="P123" s="550"/>
      <c r="Q123" s="550"/>
      <c r="R123" s="550"/>
      <c r="S123" s="550"/>
      <c r="T123" s="550"/>
      <c r="U123" s="550"/>
      <c r="V123" s="550"/>
    </row>
    <row r="124" spans="1:22" ht="30" customHeight="1">
      <c r="A124" s="877" t="s">
        <v>6</v>
      </c>
      <c r="B124" s="877"/>
      <c r="C124" s="877"/>
      <c r="D124" s="877"/>
      <c r="E124" s="877"/>
      <c r="F124" s="877"/>
      <c r="G124" s="877"/>
      <c r="H124" s="877"/>
      <c r="I124" s="877"/>
      <c r="J124" s="877"/>
      <c r="K124" s="877"/>
      <c r="L124" s="17"/>
      <c r="N124" s="551"/>
      <c r="O124" s="550"/>
      <c r="P124" s="550"/>
      <c r="Q124" s="550"/>
      <c r="R124" s="550"/>
      <c r="S124" s="550"/>
      <c r="T124" s="550"/>
      <c r="U124" s="550"/>
      <c r="V124" s="550"/>
    </row>
    <row r="125" spans="1:12" ht="12.75">
      <c r="A125" s="710" t="s">
        <v>408</v>
      </c>
      <c r="L125" s="17"/>
    </row>
    <row r="126" ht="6.75" customHeight="1">
      <c r="L126" s="17"/>
    </row>
    <row r="127" ht="12.75">
      <c r="L127" s="17"/>
    </row>
    <row r="128" ht="12.75">
      <c r="L128" s="17"/>
    </row>
    <row r="129" ht="12.75">
      <c r="L129" s="17"/>
    </row>
  </sheetData>
  <sheetProtection/>
  <mergeCells count="4">
    <mergeCell ref="A123:C123"/>
    <mergeCell ref="D3:K3"/>
    <mergeCell ref="B4:C4"/>
    <mergeCell ref="A124:K124"/>
  </mergeCells>
  <hyperlinks>
    <hyperlink ref="L1" location="Sommaire!A1" display="Sommaire"/>
  </hyperlinks>
  <printOptions/>
  <pageMargins left="0.7874015748031497" right="0.7874015748031497" top="0" bottom="0.3937007874015748" header="0" footer="0"/>
  <pageSetup fitToHeight="0" fitToWidth="1" horizontalDpi="600" verticalDpi="600" orientation="portrait" paperSize="9" scale="81"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129"/>
  <sheetViews>
    <sheetView showGridLines="0" zoomScalePageLayoutView="0" workbookViewId="0" topLeftCell="C1">
      <pane ySplit="4" topLeftCell="A5" activePane="bottomLeft" state="frozen"/>
      <selection pane="topLeft" activeCell="C1" sqref="C1"/>
      <selection pane="bottomLeft" activeCell="C5" sqref="C5"/>
    </sheetView>
  </sheetViews>
  <sheetFormatPr defaultColWidth="11.421875" defaultRowHeight="12.75"/>
  <cols>
    <col min="1" max="1" width="14.57421875" style="117" customWidth="1"/>
    <col min="2" max="2" width="3.28125" style="13" customWidth="1"/>
    <col min="3" max="3" width="22.00390625" style="16" customWidth="1"/>
    <col min="4" max="6" width="8.421875" style="78" customWidth="1"/>
    <col min="7" max="7" width="8.28125" style="78" customWidth="1"/>
    <col min="8" max="9" width="8.140625" style="78" customWidth="1"/>
    <col min="10" max="10" width="10.28125" style="78" customWidth="1"/>
    <col min="11" max="11" width="9.28125" style="78" customWidth="1"/>
    <col min="12" max="12" width="5.7109375" style="89" customWidth="1"/>
    <col min="13" max="16384" width="11.57421875" style="8" customWidth="1"/>
  </cols>
  <sheetData>
    <row r="1" spans="1:13" s="223" customFormat="1" ht="12">
      <c r="A1" s="223" t="s">
        <v>470</v>
      </c>
      <c r="B1" s="249"/>
      <c r="C1" s="250"/>
      <c r="D1" s="347"/>
      <c r="E1" s="347"/>
      <c r="F1" s="347"/>
      <c r="G1" s="347"/>
      <c r="H1" s="347"/>
      <c r="I1" s="347"/>
      <c r="J1" s="347"/>
      <c r="K1" s="251"/>
      <c r="M1" s="345" t="s">
        <v>363</v>
      </c>
    </row>
    <row r="2" spans="1:12" s="18" customFormat="1" ht="5.25" customHeight="1">
      <c r="A2" s="224"/>
      <c r="B2" s="12"/>
      <c r="C2" s="15"/>
      <c r="D2" s="348"/>
      <c r="E2" s="348"/>
      <c r="F2" s="348"/>
      <c r="G2" s="348"/>
      <c r="H2" s="348"/>
      <c r="I2" s="348"/>
      <c r="J2" s="348"/>
      <c r="K2" s="348"/>
      <c r="L2" s="349"/>
    </row>
    <row r="3" spans="1:12" s="3" customFormat="1" ht="5.25" customHeight="1">
      <c r="A3" s="197"/>
      <c r="B3" s="9"/>
      <c r="C3" s="9"/>
      <c r="D3" s="882"/>
      <c r="E3" s="882"/>
      <c r="F3" s="882"/>
      <c r="G3" s="882"/>
      <c r="H3" s="882"/>
      <c r="I3" s="882"/>
      <c r="J3" s="882"/>
      <c r="K3" s="882"/>
      <c r="L3" s="17"/>
    </row>
    <row r="4" spans="1:22" s="3" customFormat="1" ht="20.25">
      <c r="A4" s="248" t="s">
        <v>7</v>
      </c>
      <c r="B4" s="883" t="s">
        <v>132</v>
      </c>
      <c r="C4" s="884"/>
      <c r="D4" s="420" t="s">
        <v>389</v>
      </c>
      <c r="E4" s="385" t="s">
        <v>274</v>
      </c>
      <c r="F4" s="385" t="s">
        <v>275</v>
      </c>
      <c r="G4" s="385" t="s">
        <v>390</v>
      </c>
      <c r="H4" s="385" t="s">
        <v>391</v>
      </c>
      <c r="I4" s="385" t="s">
        <v>1</v>
      </c>
      <c r="J4" s="386" t="s">
        <v>392</v>
      </c>
      <c r="K4" s="404" t="s">
        <v>8</v>
      </c>
      <c r="L4" s="17"/>
      <c r="N4" s="549"/>
      <c r="O4" s="549"/>
      <c r="P4" s="549"/>
      <c r="Q4" s="549"/>
      <c r="R4" s="549"/>
      <c r="S4" s="549"/>
      <c r="T4" s="549"/>
      <c r="U4" s="549"/>
      <c r="V4" s="549"/>
    </row>
    <row r="5" spans="1:22" s="3" customFormat="1" ht="14.25">
      <c r="A5" s="495" t="s">
        <v>9</v>
      </c>
      <c r="B5" s="496" t="s">
        <v>36</v>
      </c>
      <c r="C5" s="497" t="s">
        <v>133</v>
      </c>
      <c r="D5" s="729">
        <v>329</v>
      </c>
      <c r="E5" s="730">
        <v>2489</v>
      </c>
      <c r="F5" s="730">
        <v>3878</v>
      </c>
      <c r="G5" s="730">
        <v>1769</v>
      </c>
      <c r="H5" s="730">
        <v>212</v>
      </c>
      <c r="I5" s="730">
        <v>8677</v>
      </c>
      <c r="J5" s="730">
        <v>2597</v>
      </c>
      <c r="K5" s="731">
        <v>11274</v>
      </c>
      <c r="L5" s="17"/>
      <c r="N5" s="549"/>
      <c r="O5" s="549"/>
      <c r="P5" s="549"/>
      <c r="Q5" s="549"/>
      <c r="R5" s="549"/>
      <c r="S5" s="549"/>
      <c r="T5" s="549"/>
      <c r="U5" s="549"/>
      <c r="V5" s="549"/>
    </row>
    <row r="6" spans="1:22" s="3" customFormat="1" ht="14.25">
      <c r="A6" s="499"/>
      <c r="B6" s="500" t="s">
        <v>37</v>
      </c>
      <c r="C6" s="365" t="s">
        <v>134</v>
      </c>
      <c r="D6" s="732">
        <v>312</v>
      </c>
      <c r="E6" s="733">
        <v>1345</v>
      </c>
      <c r="F6" s="733">
        <v>3565</v>
      </c>
      <c r="G6" s="733">
        <v>1068</v>
      </c>
      <c r="H6" s="733">
        <v>75</v>
      </c>
      <c r="I6" s="733">
        <v>6365</v>
      </c>
      <c r="J6" s="733">
        <v>2159</v>
      </c>
      <c r="K6" s="734">
        <v>8524</v>
      </c>
      <c r="L6" s="17"/>
      <c r="N6" s="551"/>
      <c r="O6" s="550"/>
      <c r="P6" s="550"/>
      <c r="Q6" s="550"/>
      <c r="R6" s="550"/>
      <c r="S6" s="550"/>
      <c r="T6" s="550"/>
      <c r="U6" s="550"/>
      <c r="V6" s="550"/>
    </row>
    <row r="7" spans="1:22" s="3" customFormat="1" ht="14.25">
      <c r="A7" s="502" t="s">
        <v>8</v>
      </c>
      <c r="B7" s="503"/>
      <c r="C7" s="504"/>
      <c r="D7" s="735">
        <v>641</v>
      </c>
      <c r="E7" s="736">
        <v>3834</v>
      </c>
      <c r="F7" s="736">
        <v>7443</v>
      </c>
      <c r="G7" s="736">
        <v>2837</v>
      </c>
      <c r="H7" s="736">
        <v>287</v>
      </c>
      <c r="I7" s="736">
        <v>15042</v>
      </c>
      <c r="J7" s="736">
        <v>4756</v>
      </c>
      <c r="K7" s="737">
        <v>19798</v>
      </c>
      <c r="L7" s="17"/>
      <c r="N7" s="552"/>
      <c r="O7" s="550"/>
      <c r="P7" s="550"/>
      <c r="Q7" s="550"/>
      <c r="R7" s="550"/>
      <c r="S7" s="550"/>
      <c r="T7" s="550"/>
      <c r="U7" s="550"/>
      <c r="V7" s="550"/>
    </row>
    <row r="8" spans="1:22" s="3" customFormat="1" ht="14.25">
      <c r="A8" s="495" t="s">
        <v>10</v>
      </c>
      <c r="B8" s="496" t="s">
        <v>38</v>
      </c>
      <c r="C8" s="497" t="s">
        <v>135</v>
      </c>
      <c r="D8" s="738">
        <v>134</v>
      </c>
      <c r="E8" s="739">
        <v>1094</v>
      </c>
      <c r="F8" s="739">
        <v>1711</v>
      </c>
      <c r="G8" s="739">
        <v>517</v>
      </c>
      <c r="H8" s="739">
        <v>11</v>
      </c>
      <c r="I8" s="739">
        <v>3467</v>
      </c>
      <c r="J8" s="739">
        <v>784</v>
      </c>
      <c r="K8" s="740">
        <v>4251</v>
      </c>
      <c r="L8" s="17"/>
      <c r="N8" s="552"/>
      <c r="O8" s="550"/>
      <c r="P8" s="550"/>
      <c r="Q8" s="550"/>
      <c r="R8" s="550"/>
      <c r="S8" s="550"/>
      <c r="T8" s="550"/>
      <c r="U8" s="550"/>
      <c r="V8" s="550"/>
    </row>
    <row r="9" spans="1:22" s="3" customFormat="1" ht="14.25">
      <c r="A9" s="506"/>
      <c r="B9" s="500" t="s">
        <v>39</v>
      </c>
      <c r="C9" s="365" t="s">
        <v>136</v>
      </c>
      <c r="D9" s="732">
        <v>793</v>
      </c>
      <c r="E9" s="733">
        <v>2895</v>
      </c>
      <c r="F9" s="733">
        <v>4118</v>
      </c>
      <c r="G9" s="733">
        <v>2272</v>
      </c>
      <c r="H9" s="733">
        <v>313</v>
      </c>
      <c r="I9" s="733">
        <v>10391</v>
      </c>
      <c r="J9" s="733">
        <v>1586</v>
      </c>
      <c r="K9" s="734">
        <v>11977</v>
      </c>
      <c r="L9" s="17"/>
      <c r="N9" s="551"/>
      <c r="O9" s="550"/>
      <c r="P9" s="550"/>
      <c r="Q9" s="550"/>
      <c r="R9" s="550"/>
      <c r="S9" s="550"/>
      <c r="T9" s="550"/>
      <c r="U9" s="550"/>
      <c r="V9" s="550"/>
    </row>
    <row r="10" spans="1:22" s="3" customFormat="1" ht="14.25">
      <c r="A10" s="499"/>
      <c r="B10" s="500" t="s">
        <v>40</v>
      </c>
      <c r="C10" s="365" t="s">
        <v>137</v>
      </c>
      <c r="D10" s="732">
        <v>52</v>
      </c>
      <c r="E10" s="733">
        <v>1495</v>
      </c>
      <c r="F10" s="733">
        <v>1715</v>
      </c>
      <c r="G10" s="733">
        <v>79</v>
      </c>
      <c r="H10" s="733">
        <v>33</v>
      </c>
      <c r="I10" s="733">
        <v>3374</v>
      </c>
      <c r="J10" s="733">
        <v>931</v>
      </c>
      <c r="K10" s="734">
        <v>4305</v>
      </c>
      <c r="L10" s="17"/>
      <c r="N10" s="552"/>
      <c r="O10" s="550"/>
      <c r="P10" s="550"/>
      <c r="Q10" s="550"/>
      <c r="R10" s="550"/>
      <c r="S10" s="550"/>
      <c r="T10" s="550"/>
      <c r="U10" s="550"/>
      <c r="V10" s="550"/>
    </row>
    <row r="11" spans="1:22" s="3" customFormat="1" ht="14.25">
      <c r="A11" s="499"/>
      <c r="B11" s="500" t="s">
        <v>41</v>
      </c>
      <c r="C11" s="365" t="s">
        <v>138</v>
      </c>
      <c r="D11" s="732">
        <v>139</v>
      </c>
      <c r="E11" s="733">
        <v>476</v>
      </c>
      <c r="F11" s="733">
        <v>552</v>
      </c>
      <c r="G11" s="733">
        <v>50</v>
      </c>
      <c r="H11" s="733">
        <v>10</v>
      </c>
      <c r="I11" s="733">
        <v>1227</v>
      </c>
      <c r="J11" s="733">
        <v>363</v>
      </c>
      <c r="K11" s="734">
        <v>1590</v>
      </c>
      <c r="L11" s="17"/>
      <c r="N11" s="552"/>
      <c r="O11" s="550"/>
      <c r="P11" s="550"/>
      <c r="Q11" s="550"/>
      <c r="R11" s="550"/>
      <c r="S11" s="550"/>
      <c r="T11" s="550"/>
      <c r="U11" s="550"/>
      <c r="V11" s="550"/>
    </row>
    <row r="12" spans="1:22" s="3" customFormat="1" ht="14.25">
      <c r="A12" s="499"/>
      <c r="B12" s="500" t="s">
        <v>42</v>
      </c>
      <c r="C12" s="365" t="s">
        <v>139</v>
      </c>
      <c r="D12" s="732">
        <v>381</v>
      </c>
      <c r="E12" s="733">
        <v>2762</v>
      </c>
      <c r="F12" s="733">
        <v>2580</v>
      </c>
      <c r="G12" s="733">
        <v>1648</v>
      </c>
      <c r="H12" s="733">
        <v>520</v>
      </c>
      <c r="I12" s="733">
        <v>7891</v>
      </c>
      <c r="J12" s="733">
        <v>1276</v>
      </c>
      <c r="K12" s="734">
        <v>9167</v>
      </c>
      <c r="L12" s="17"/>
      <c r="N12" s="552"/>
      <c r="O12" s="550"/>
      <c r="P12" s="550"/>
      <c r="Q12" s="550"/>
      <c r="R12" s="550"/>
      <c r="S12" s="550"/>
      <c r="T12" s="550"/>
      <c r="U12" s="550"/>
      <c r="V12" s="550"/>
    </row>
    <row r="13" spans="1:22" s="3" customFormat="1" ht="14.25">
      <c r="A13" s="502" t="s">
        <v>8</v>
      </c>
      <c r="B13" s="503"/>
      <c r="C13" s="504"/>
      <c r="D13" s="735">
        <v>1499</v>
      </c>
      <c r="E13" s="736">
        <v>8722</v>
      </c>
      <c r="F13" s="736">
        <v>10676</v>
      </c>
      <c r="G13" s="736">
        <v>4566</v>
      </c>
      <c r="H13" s="736">
        <v>887</v>
      </c>
      <c r="I13" s="736">
        <v>26350</v>
      </c>
      <c r="J13" s="736">
        <v>4940</v>
      </c>
      <c r="K13" s="737">
        <v>31290</v>
      </c>
      <c r="L13" s="17"/>
      <c r="N13" s="552"/>
      <c r="O13" s="550"/>
      <c r="P13" s="550"/>
      <c r="Q13" s="550"/>
      <c r="R13" s="550"/>
      <c r="S13" s="550"/>
      <c r="T13" s="550"/>
      <c r="U13" s="550"/>
      <c r="V13" s="550"/>
    </row>
    <row r="14" spans="1:22" s="3" customFormat="1" ht="14.25">
      <c r="A14" s="507" t="s">
        <v>11</v>
      </c>
      <c r="B14" s="508" t="s">
        <v>43</v>
      </c>
      <c r="C14" s="509" t="s">
        <v>140</v>
      </c>
      <c r="D14" s="738">
        <v>242</v>
      </c>
      <c r="E14" s="739">
        <v>856</v>
      </c>
      <c r="F14" s="739">
        <v>1209</v>
      </c>
      <c r="G14" s="739">
        <v>322</v>
      </c>
      <c r="H14" s="739">
        <v>131</v>
      </c>
      <c r="I14" s="739">
        <v>2760</v>
      </c>
      <c r="J14" s="739">
        <v>460</v>
      </c>
      <c r="K14" s="740">
        <v>3220</v>
      </c>
      <c r="L14" s="17"/>
      <c r="N14" s="552"/>
      <c r="O14" s="550"/>
      <c r="P14" s="550"/>
      <c r="Q14" s="550"/>
      <c r="R14" s="550"/>
      <c r="S14" s="550"/>
      <c r="T14" s="550"/>
      <c r="U14" s="550"/>
      <c r="V14" s="550"/>
    </row>
    <row r="15" spans="1:22" s="3" customFormat="1" ht="14.25">
      <c r="A15" s="1"/>
      <c r="B15" s="510" t="s">
        <v>44</v>
      </c>
      <c r="C15" s="511" t="s">
        <v>141</v>
      </c>
      <c r="D15" s="732">
        <v>9</v>
      </c>
      <c r="E15" s="733">
        <v>864</v>
      </c>
      <c r="F15" s="733">
        <v>827</v>
      </c>
      <c r="G15" s="733">
        <v>30</v>
      </c>
      <c r="H15" s="733">
        <v>0</v>
      </c>
      <c r="I15" s="733">
        <v>1730</v>
      </c>
      <c r="J15" s="733">
        <v>884</v>
      </c>
      <c r="K15" s="734">
        <v>2614</v>
      </c>
      <c r="L15" s="17"/>
      <c r="N15" s="551"/>
      <c r="O15" s="550"/>
      <c r="P15" s="550"/>
      <c r="Q15" s="550"/>
      <c r="R15" s="550"/>
      <c r="S15" s="550"/>
      <c r="T15" s="550"/>
      <c r="U15" s="550"/>
      <c r="V15" s="550"/>
    </row>
    <row r="16" spans="1:22" s="3" customFormat="1" ht="14.25">
      <c r="A16" s="1"/>
      <c r="B16" s="510" t="s">
        <v>45</v>
      </c>
      <c r="C16" s="511" t="s">
        <v>142</v>
      </c>
      <c r="D16" s="732">
        <v>39</v>
      </c>
      <c r="E16" s="733">
        <v>563</v>
      </c>
      <c r="F16" s="733">
        <v>597</v>
      </c>
      <c r="G16" s="733">
        <v>27</v>
      </c>
      <c r="H16" s="733">
        <v>0</v>
      </c>
      <c r="I16" s="733">
        <v>1226</v>
      </c>
      <c r="J16" s="733">
        <v>361</v>
      </c>
      <c r="K16" s="734">
        <v>1587</v>
      </c>
      <c r="L16" s="17"/>
      <c r="N16" s="552"/>
      <c r="O16" s="550"/>
      <c r="P16" s="550"/>
      <c r="Q16" s="550"/>
      <c r="R16" s="550"/>
      <c r="S16" s="550"/>
      <c r="T16" s="550"/>
      <c r="U16" s="550"/>
      <c r="V16" s="550"/>
    </row>
    <row r="17" spans="1:22" s="3" customFormat="1" ht="14.25">
      <c r="A17" s="1"/>
      <c r="B17" s="510" t="s">
        <v>46</v>
      </c>
      <c r="C17" s="511" t="s">
        <v>225</v>
      </c>
      <c r="D17" s="732">
        <v>478</v>
      </c>
      <c r="E17" s="733">
        <v>2453</v>
      </c>
      <c r="F17" s="733">
        <v>2311</v>
      </c>
      <c r="G17" s="733">
        <v>492</v>
      </c>
      <c r="H17" s="733">
        <v>88</v>
      </c>
      <c r="I17" s="733">
        <v>5822</v>
      </c>
      <c r="J17" s="733">
        <v>1132</v>
      </c>
      <c r="K17" s="734">
        <v>6954</v>
      </c>
      <c r="L17" s="17"/>
      <c r="N17" s="552"/>
      <c r="O17" s="550"/>
      <c r="P17" s="550"/>
      <c r="Q17" s="550"/>
      <c r="R17" s="550"/>
      <c r="S17" s="550"/>
      <c r="T17" s="550"/>
      <c r="U17" s="550"/>
      <c r="V17" s="550"/>
    </row>
    <row r="18" spans="1:22" s="3" customFormat="1" ht="14.25">
      <c r="A18" s="502" t="s">
        <v>8</v>
      </c>
      <c r="B18" s="512"/>
      <c r="C18" s="513"/>
      <c r="D18" s="735">
        <v>768</v>
      </c>
      <c r="E18" s="736">
        <v>4736</v>
      </c>
      <c r="F18" s="736">
        <v>4944</v>
      </c>
      <c r="G18" s="736">
        <v>871</v>
      </c>
      <c r="H18" s="736">
        <v>219</v>
      </c>
      <c r="I18" s="736">
        <v>11538</v>
      </c>
      <c r="J18" s="736">
        <v>2837</v>
      </c>
      <c r="K18" s="737">
        <v>14375</v>
      </c>
      <c r="L18" s="17"/>
      <c r="N18" s="552"/>
      <c r="O18" s="550"/>
      <c r="P18" s="550"/>
      <c r="Q18" s="550"/>
      <c r="R18" s="550"/>
      <c r="S18" s="550"/>
      <c r="T18" s="550"/>
      <c r="U18" s="550"/>
      <c r="V18" s="550"/>
    </row>
    <row r="19" spans="1:22" s="3" customFormat="1" ht="14.25">
      <c r="A19" s="507" t="s">
        <v>13</v>
      </c>
      <c r="B19" s="508" t="s">
        <v>50</v>
      </c>
      <c r="C19" s="509" t="s">
        <v>146</v>
      </c>
      <c r="D19" s="738">
        <v>342</v>
      </c>
      <c r="E19" s="739">
        <v>1012</v>
      </c>
      <c r="F19" s="739">
        <v>2954</v>
      </c>
      <c r="G19" s="739">
        <v>1087</v>
      </c>
      <c r="H19" s="739">
        <v>214</v>
      </c>
      <c r="I19" s="739">
        <v>5609</v>
      </c>
      <c r="J19" s="739">
        <v>1525</v>
      </c>
      <c r="K19" s="740">
        <v>7134</v>
      </c>
      <c r="L19" s="17"/>
      <c r="N19" s="552"/>
      <c r="O19" s="550"/>
      <c r="P19" s="550"/>
      <c r="Q19" s="550"/>
      <c r="R19" s="550"/>
      <c r="S19" s="550"/>
      <c r="T19" s="550"/>
      <c r="U19" s="550"/>
      <c r="V19" s="550"/>
    </row>
    <row r="20" spans="1:22" s="3" customFormat="1" ht="14.25">
      <c r="A20" s="1"/>
      <c r="B20" s="510" t="s">
        <v>51</v>
      </c>
      <c r="C20" s="511" t="s">
        <v>147</v>
      </c>
      <c r="D20" s="732">
        <v>242</v>
      </c>
      <c r="E20" s="733">
        <v>531</v>
      </c>
      <c r="F20" s="733">
        <v>536</v>
      </c>
      <c r="G20" s="733">
        <v>59</v>
      </c>
      <c r="H20" s="733">
        <v>0</v>
      </c>
      <c r="I20" s="733">
        <v>1368</v>
      </c>
      <c r="J20" s="733">
        <v>451</v>
      </c>
      <c r="K20" s="734">
        <v>1819</v>
      </c>
      <c r="L20" s="17"/>
      <c r="N20" s="551"/>
      <c r="O20" s="550"/>
      <c r="P20" s="550"/>
      <c r="Q20" s="550"/>
      <c r="R20" s="550"/>
      <c r="S20" s="550"/>
      <c r="T20" s="550"/>
      <c r="U20" s="550"/>
      <c r="V20" s="550"/>
    </row>
    <row r="21" spans="1:22" s="3" customFormat="1" ht="14.25">
      <c r="A21" s="1"/>
      <c r="B21" s="510" t="s">
        <v>52</v>
      </c>
      <c r="C21" s="511" t="s">
        <v>148</v>
      </c>
      <c r="D21" s="732">
        <v>280</v>
      </c>
      <c r="E21" s="733">
        <v>1021</v>
      </c>
      <c r="F21" s="733">
        <v>1537</v>
      </c>
      <c r="G21" s="733">
        <v>302</v>
      </c>
      <c r="H21" s="733">
        <v>0</v>
      </c>
      <c r="I21" s="733">
        <v>3140</v>
      </c>
      <c r="J21" s="733">
        <v>1826</v>
      </c>
      <c r="K21" s="734">
        <v>4966</v>
      </c>
      <c r="L21" s="17"/>
      <c r="N21" s="552"/>
      <c r="O21" s="550"/>
      <c r="P21" s="550"/>
      <c r="Q21" s="550"/>
      <c r="R21" s="550"/>
      <c r="S21" s="550"/>
      <c r="T21" s="550"/>
      <c r="U21" s="550"/>
      <c r="V21" s="550"/>
    </row>
    <row r="22" spans="1:22" s="3" customFormat="1" ht="14.25">
      <c r="A22" s="1"/>
      <c r="B22" s="510" t="s">
        <v>53</v>
      </c>
      <c r="C22" s="511" t="s">
        <v>149</v>
      </c>
      <c r="D22" s="732">
        <v>311</v>
      </c>
      <c r="E22" s="733">
        <v>487</v>
      </c>
      <c r="F22" s="733">
        <v>862</v>
      </c>
      <c r="G22" s="733">
        <v>242</v>
      </c>
      <c r="H22" s="733">
        <v>15</v>
      </c>
      <c r="I22" s="733">
        <v>1917</v>
      </c>
      <c r="J22" s="733">
        <v>782</v>
      </c>
      <c r="K22" s="734">
        <v>2699</v>
      </c>
      <c r="L22" s="17"/>
      <c r="N22" s="552"/>
      <c r="O22" s="550"/>
      <c r="P22" s="550"/>
      <c r="Q22" s="550"/>
      <c r="R22" s="550"/>
      <c r="S22" s="550"/>
      <c r="T22" s="550"/>
      <c r="U22" s="550"/>
      <c r="V22" s="550"/>
    </row>
    <row r="23" spans="1:22" s="3" customFormat="1" ht="14.25">
      <c r="A23" s="502" t="s">
        <v>8</v>
      </c>
      <c r="B23" s="512"/>
      <c r="C23" s="513"/>
      <c r="D23" s="735">
        <v>1175</v>
      </c>
      <c r="E23" s="736">
        <v>3051</v>
      </c>
      <c r="F23" s="736">
        <v>5889</v>
      </c>
      <c r="G23" s="736">
        <v>1690</v>
      </c>
      <c r="H23" s="736">
        <v>229</v>
      </c>
      <c r="I23" s="736">
        <v>12034</v>
      </c>
      <c r="J23" s="736">
        <v>4584</v>
      </c>
      <c r="K23" s="737">
        <v>16618</v>
      </c>
      <c r="L23" s="17"/>
      <c r="N23" s="552"/>
      <c r="O23" s="550"/>
      <c r="P23" s="550"/>
      <c r="Q23" s="550"/>
      <c r="R23" s="550"/>
      <c r="S23" s="550"/>
      <c r="T23" s="550"/>
      <c r="U23" s="550"/>
      <c r="V23" s="550"/>
    </row>
    <row r="24" spans="1:22" s="3" customFormat="1" ht="14.25">
      <c r="A24" s="507" t="s">
        <v>14</v>
      </c>
      <c r="B24" s="508" t="s">
        <v>54</v>
      </c>
      <c r="C24" s="509" t="s">
        <v>150</v>
      </c>
      <c r="D24" s="738">
        <v>190</v>
      </c>
      <c r="E24" s="739">
        <v>825</v>
      </c>
      <c r="F24" s="739">
        <v>1626</v>
      </c>
      <c r="G24" s="739">
        <v>190</v>
      </c>
      <c r="H24" s="739">
        <v>45</v>
      </c>
      <c r="I24" s="739">
        <v>2876</v>
      </c>
      <c r="J24" s="739">
        <v>1076</v>
      </c>
      <c r="K24" s="740">
        <v>3952</v>
      </c>
      <c r="L24" s="17"/>
      <c r="N24" s="552"/>
      <c r="O24" s="550"/>
      <c r="P24" s="550"/>
      <c r="Q24" s="550"/>
      <c r="R24" s="550"/>
      <c r="S24" s="550"/>
      <c r="T24" s="550"/>
      <c r="U24" s="550"/>
      <c r="V24" s="550"/>
    </row>
    <row r="25" spans="1:22" s="3" customFormat="1" ht="14.25">
      <c r="A25" s="1"/>
      <c r="B25" s="510" t="s">
        <v>55</v>
      </c>
      <c r="C25" s="511" t="s">
        <v>151</v>
      </c>
      <c r="D25" s="732">
        <v>225</v>
      </c>
      <c r="E25" s="733">
        <v>1824</v>
      </c>
      <c r="F25" s="733">
        <v>2625</v>
      </c>
      <c r="G25" s="733">
        <v>626</v>
      </c>
      <c r="H25" s="733">
        <v>0</v>
      </c>
      <c r="I25" s="733">
        <v>5300</v>
      </c>
      <c r="J25" s="733">
        <v>1484</v>
      </c>
      <c r="K25" s="734">
        <v>6784</v>
      </c>
      <c r="L25" s="17"/>
      <c r="N25" s="551"/>
      <c r="O25" s="550"/>
      <c r="P25" s="550"/>
      <c r="Q25" s="550"/>
      <c r="R25" s="550"/>
      <c r="S25" s="550"/>
      <c r="T25" s="550"/>
      <c r="U25" s="550"/>
      <c r="V25" s="550"/>
    </row>
    <row r="26" spans="1:22" s="3" customFormat="1" ht="14.25">
      <c r="A26" s="1"/>
      <c r="B26" s="510" t="s">
        <v>56</v>
      </c>
      <c r="C26" s="511" t="s">
        <v>152</v>
      </c>
      <c r="D26" s="732">
        <v>405</v>
      </c>
      <c r="E26" s="733">
        <v>1717</v>
      </c>
      <c r="F26" s="733">
        <v>3428</v>
      </c>
      <c r="G26" s="733">
        <v>1436</v>
      </c>
      <c r="H26" s="733">
        <v>280</v>
      </c>
      <c r="I26" s="733">
        <v>7266</v>
      </c>
      <c r="J26" s="733">
        <v>1906</v>
      </c>
      <c r="K26" s="734">
        <v>9172</v>
      </c>
      <c r="L26" s="17"/>
      <c r="N26" s="552"/>
      <c r="O26" s="550"/>
      <c r="P26" s="550"/>
      <c r="Q26" s="550"/>
      <c r="R26" s="550"/>
      <c r="S26" s="550"/>
      <c r="T26" s="550"/>
      <c r="U26" s="550"/>
      <c r="V26" s="550"/>
    </row>
    <row r="27" spans="1:22" s="3" customFormat="1" ht="14.25">
      <c r="A27" s="1"/>
      <c r="B27" s="510" t="s">
        <v>57</v>
      </c>
      <c r="C27" s="511" t="s">
        <v>153</v>
      </c>
      <c r="D27" s="732">
        <v>322</v>
      </c>
      <c r="E27" s="733">
        <v>1516</v>
      </c>
      <c r="F27" s="733">
        <v>2408</v>
      </c>
      <c r="G27" s="733">
        <v>931</v>
      </c>
      <c r="H27" s="733">
        <v>205</v>
      </c>
      <c r="I27" s="733">
        <v>5382</v>
      </c>
      <c r="J27" s="733">
        <v>1073</v>
      </c>
      <c r="K27" s="734">
        <v>6455</v>
      </c>
      <c r="L27" s="17"/>
      <c r="N27" s="552"/>
      <c r="O27" s="550"/>
      <c r="P27" s="550"/>
      <c r="Q27" s="550"/>
      <c r="R27" s="550"/>
      <c r="S27" s="550"/>
      <c r="T27" s="550"/>
      <c r="U27" s="550"/>
      <c r="V27" s="550"/>
    </row>
    <row r="28" spans="1:22" s="3" customFormat="1" ht="14.25">
      <c r="A28" s="502" t="s">
        <v>8</v>
      </c>
      <c r="B28" s="512"/>
      <c r="C28" s="513"/>
      <c r="D28" s="735">
        <v>1142</v>
      </c>
      <c r="E28" s="736">
        <v>5882</v>
      </c>
      <c r="F28" s="736">
        <v>10087</v>
      </c>
      <c r="G28" s="736">
        <v>3183</v>
      </c>
      <c r="H28" s="736">
        <v>530</v>
      </c>
      <c r="I28" s="736">
        <v>20824</v>
      </c>
      <c r="J28" s="736">
        <v>5539</v>
      </c>
      <c r="K28" s="737">
        <v>26363</v>
      </c>
      <c r="L28" s="17"/>
      <c r="N28" s="552"/>
      <c r="O28" s="550"/>
      <c r="P28" s="550"/>
      <c r="Q28" s="550"/>
      <c r="R28" s="550"/>
      <c r="S28" s="550"/>
      <c r="T28" s="550"/>
      <c r="U28" s="550"/>
      <c r="V28" s="550"/>
    </row>
    <row r="29" spans="1:22" s="3" customFormat="1" ht="14.25">
      <c r="A29" s="507" t="s">
        <v>15</v>
      </c>
      <c r="B29" s="508" t="s">
        <v>58</v>
      </c>
      <c r="C29" s="509" t="s">
        <v>154</v>
      </c>
      <c r="D29" s="738">
        <v>73</v>
      </c>
      <c r="E29" s="739">
        <v>301</v>
      </c>
      <c r="F29" s="739">
        <v>907</v>
      </c>
      <c r="G29" s="739">
        <v>161</v>
      </c>
      <c r="H29" s="739">
        <v>0</v>
      </c>
      <c r="I29" s="739">
        <v>1442</v>
      </c>
      <c r="J29" s="739">
        <v>756</v>
      </c>
      <c r="K29" s="740">
        <v>2198</v>
      </c>
      <c r="L29" s="17"/>
      <c r="N29" s="552"/>
      <c r="O29" s="550"/>
      <c r="P29" s="550"/>
      <c r="Q29" s="550"/>
      <c r="R29" s="550"/>
      <c r="S29" s="550"/>
      <c r="T29" s="550"/>
      <c r="U29" s="550"/>
      <c r="V29" s="550"/>
    </row>
    <row r="30" spans="1:22" s="3" customFormat="1" ht="14.25">
      <c r="A30" s="1"/>
      <c r="B30" s="510" t="s">
        <v>59</v>
      </c>
      <c r="C30" s="511" t="s">
        <v>226</v>
      </c>
      <c r="D30" s="732">
        <v>142</v>
      </c>
      <c r="E30" s="733">
        <v>303</v>
      </c>
      <c r="F30" s="733">
        <v>914</v>
      </c>
      <c r="G30" s="733">
        <v>282</v>
      </c>
      <c r="H30" s="733">
        <v>52</v>
      </c>
      <c r="I30" s="733">
        <v>1693</v>
      </c>
      <c r="J30" s="733">
        <v>562</v>
      </c>
      <c r="K30" s="734">
        <v>2255</v>
      </c>
      <c r="L30" s="17"/>
      <c r="N30" s="551"/>
      <c r="O30" s="550"/>
      <c r="P30" s="550"/>
      <c r="Q30" s="550"/>
      <c r="R30" s="550"/>
      <c r="S30" s="550"/>
      <c r="T30" s="550"/>
      <c r="U30" s="550"/>
      <c r="V30" s="550"/>
    </row>
    <row r="31" spans="1:22" s="3" customFormat="1" ht="14.25">
      <c r="A31" s="1"/>
      <c r="B31" s="510" t="s">
        <v>60</v>
      </c>
      <c r="C31" s="511" t="s">
        <v>155</v>
      </c>
      <c r="D31" s="732">
        <v>6</v>
      </c>
      <c r="E31" s="733">
        <v>278</v>
      </c>
      <c r="F31" s="733">
        <v>373</v>
      </c>
      <c r="G31" s="733">
        <v>178</v>
      </c>
      <c r="H31" s="733">
        <v>0</v>
      </c>
      <c r="I31" s="733">
        <v>835</v>
      </c>
      <c r="J31" s="733">
        <v>705</v>
      </c>
      <c r="K31" s="734">
        <v>1540</v>
      </c>
      <c r="L31" s="17"/>
      <c r="N31" s="552"/>
      <c r="O31" s="550"/>
      <c r="P31" s="550"/>
      <c r="Q31" s="550"/>
      <c r="R31" s="550"/>
      <c r="S31" s="550"/>
      <c r="T31" s="550"/>
      <c r="U31" s="550"/>
      <c r="V31" s="550"/>
    </row>
    <row r="32" spans="1:22" s="3" customFormat="1" ht="14.25">
      <c r="A32" s="1"/>
      <c r="B32" s="510" t="s">
        <v>61</v>
      </c>
      <c r="C32" s="511" t="s">
        <v>156</v>
      </c>
      <c r="D32" s="732">
        <v>564</v>
      </c>
      <c r="E32" s="733">
        <v>1433</v>
      </c>
      <c r="F32" s="733">
        <v>1769</v>
      </c>
      <c r="G32" s="733">
        <v>1105</v>
      </c>
      <c r="H32" s="733">
        <v>56</v>
      </c>
      <c r="I32" s="733">
        <v>4927</v>
      </c>
      <c r="J32" s="733">
        <v>928</v>
      </c>
      <c r="K32" s="734">
        <v>5855</v>
      </c>
      <c r="L32" s="17"/>
      <c r="N32" s="552"/>
      <c r="O32" s="550"/>
      <c r="P32" s="550"/>
      <c r="Q32" s="550"/>
      <c r="R32" s="550"/>
      <c r="S32" s="550"/>
      <c r="T32" s="550"/>
      <c r="U32" s="550"/>
      <c r="V32" s="550"/>
    </row>
    <row r="33" spans="1:22" s="3" customFormat="1" ht="14.25">
      <c r="A33" s="1"/>
      <c r="B33" s="510" t="s">
        <v>62</v>
      </c>
      <c r="C33" s="511" t="s">
        <v>157</v>
      </c>
      <c r="D33" s="732">
        <v>196</v>
      </c>
      <c r="E33" s="733">
        <v>930</v>
      </c>
      <c r="F33" s="733">
        <v>1285</v>
      </c>
      <c r="G33" s="733">
        <v>296</v>
      </c>
      <c r="H33" s="733">
        <v>0</v>
      </c>
      <c r="I33" s="733">
        <v>2707</v>
      </c>
      <c r="J33" s="733">
        <v>468</v>
      </c>
      <c r="K33" s="734">
        <v>3175</v>
      </c>
      <c r="L33" s="17"/>
      <c r="N33" s="552"/>
      <c r="O33" s="550"/>
      <c r="P33" s="550"/>
      <c r="Q33" s="550"/>
      <c r="R33" s="550"/>
      <c r="S33" s="550"/>
      <c r="T33" s="550"/>
      <c r="U33" s="550"/>
      <c r="V33" s="550"/>
    </row>
    <row r="34" spans="1:22" s="3" customFormat="1" ht="14.25">
      <c r="A34" s="499"/>
      <c r="B34" s="500" t="s">
        <v>63</v>
      </c>
      <c r="C34" s="511" t="s">
        <v>158</v>
      </c>
      <c r="D34" s="732">
        <v>454</v>
      </c>
      <c r="E34" s="733">
        <v>991</v>
      </c>
      <c r="F34" s="733">
        <v>1798</v>
      </c>
      <c r="G34" s="733">
        <v>609</v>
      </c>
      <c r="H34" s="733">
        <v>30</v>
      </c>
      <c r="I34" s="733">
        <v>3882</v>
      </c>
      <c r="J34" s="733">
        <v>842</v>
      </c>
      <c r="K34" s="734">
        <v>4724</v>
      </c>
      <c r="L34" s="17"/>
      <c r="N34" s="552"/>
      <c r="O34" s="550"/>
      <c r="P34" s="550"/>
      <c r="Q34" s="550"/>
      <c r="R34" s="550"/>
      <c r="S34" s="550"/>
      <c r="T34" s="550"/>
      <c r="U34" s="550"/>
      <c r="V34" s="550"/>
    </row>
    <row r="35" spans="1:22" s="3" customFormat="1" ht="14.25">
      <c r="A35" s="502" t="s">
        <v>8</v>
      </c>
      <c r="B35" s="503"/>
      <c r="C35" s="504"/>
      <c r="D35" s="741">
        <v>1435</v>
      </c>
      <c r="E35" s="742">
        <v>4236</v>
      </c>
      <c r="F35" s="742">
        <v>7046</v>
      </c>
      <c r="G35" s="742">
        <v>2631</v>
      </c>
      <c r="H35" s="742">
        <v>138</v>
      </c>
      <c r="I35" s="742">
        <v>15486</v>
      </c>
      <c r="J35" s="742">
        <v>4261</v>
      </c>
      <c r="K35" s="743">
        <v>19747</v>
      </c>
      <c r="L35" s="17"/>
      <c r="N35" s="552"/>
      <c r="O35" s="550"/>
      <c r="P35" s="550"/>
      <c r="Q35" s="550"/>
      <c r="R35" s="550"/>
      <c r="S35" s="550"/>
      <c r="T35" s="550"/>
      <c r="U35" s="550"/>
      <c r="V35" s="550"/>
    </row>
    <row r="36" spans="1:22" s="3" customFormat="1" ht="14.25">
      <c r="A36" s="495" t="s">
        <v>372</v>
      </c>
      <c r="B36" s="496" t="s">
        <v>64</v>
      </c>
      <c r="C36" s="497" t="s">
        <v>159</v>
      </c>
      <c r="D36" s="717">
        <v>124</v>
      </c>
      <c r="E36" s="718">
        <v>266</v>
      </c>
      <c r="F36" s="718">
        <v>513</v>
      </c>
      <c r="G36" s="718">
        <v>17</v>
      </c>
      <c r="H36" s="718">
        <v>0</v>
      </c>
      <c r="I36" s="718">
        <v>920</v>
      </c>
      <c r="J36" s="744">
        <v>286</v>
      </c>
      <c r="K36" s="719">
        <v>1206</v>
      </c>
      <c r="L36" s="17"/>
      <c r="N36" s="552"/>
      <c r="O36" s="550"/>
      <c r="P36" s="550"/>
      <c r="Q36" s="550"/>
      <c r="R36" s="550"/>
      <c r="S36" s="550"/>
      <c r="T36" s="550"/>
      <c r="U36" s="550"/>
      <c r="V36" s="550"/>
    </row>
    <row r="37" spans="1:22" s="3" customFormat="1" ht="14.25">
      <c r="A37" s="506" t="s">
        <v>282</v>
      </c>
      <c r="B37" s="500" t="s">
        <v>65</v>
      </c>
      <c r="C37" s="365" t="s">
        <v>160</v>
      </c>
      <c r="D37" s="717">
        <v>170</v>
      </c>
      <c r="E37" s="718">
        <v>407</v>
      </c>
      <c r="F37" s="718">
        <v>526</v>
      </c>
      <c r="G37" s="718">
        <v>328</v>
      </c>
      <c r="H37" s="718">
        <v>11</v>
      </c>
      <c r="I37" s="718">
        <v>1442</v>
      </c>
      <c r="J37" s="744">
        <v>631</v>
      </c>
      <c r="K37" s="719">
        <v>2073</v>
      </c>
      <c r="L37" s="17"/>
      <c r="N37" s="551"/>
      <c r="O37" s="550"/>
      <c r="P37" s="550"/>
      <c r="Q37" s="550"/>
      <c r="R37" s="550"/>
      <c r="S37" s="550"/>
      <c r="T37" s="550"/>
      <c r="U37" s="550"/>
      <c r="V37" s="550"/>
    </row>
    <row r="38" spans="1:22" s="3" customFormat="1" ht="14.25">
      <c r="A38" s="499"/>
      <c r="B38" s="500" t="s">
        <v>66</v>
      </c>
      <c r="C38" s="365" t="s">
        <v>161</v>
      </c>
      <c r="D38" s="717">
        <v>443</v>
      </c>
      <c r="E38" s="718">
        <v>968</v>
      </c>
      <c r="F38" s="718">
        <v>1974</v>
      </c>
      <c r="G38" s="718">
        <v>706</v>
      </c>
      <c r="H38" s="718">
        <v>136</v>
      </c>
      <c r="I38" s="718">
        <v>4227</v>
      </c>
      <c r="J38" s="744">
        <v>905</v>
      </c>
      <c r="K38" s="719">
        <v>5132</v>
      </c>
      <c r="L38" s="17"/>
      <c r="N38" s="552"/>
      <c r="O38" s="550"/>
      <c r="P38" s="550"/>
      <c r="Q38" s="550"/>
      <c r="R38" s="550"/>
      <c r="S38" s="550"/>
      <c r="T38" s="550"/>
      <c r="U38" s="550"/>
      <c r="V38" s="550"/>
    </row>
    <row r="39" spans="1:22" s="3" customFormat="1" ht="14.25">
      <c r="A39" s="499"/>
      <c r="B39" s="500" t="s">
        <v>67</v>
      </c>
      <c r="C39" s="365" t="s">
        <v>162</v>
      </c>
      <c r="D39" s="717">
        <v>204</v>
      </c>
      <c r="E39" s="718">
        <v>325</v>
      </c>
      <c r="F39" s="718">
        <v>625</v>
      </c>
      <c r="G39" s="718">
        <v>0</v>
      </c>
      <c r="H39" s="718">
        <v>0</v>
      </c>
      <c r="I39" s="718">
        <v>1154</v>
      </c>
      <c r="J39" s="744">
        <v>539</v>
      </c>
      <c r="K39" s="719">
        <v>1693</v>
      </c>
      <c r="L39" s="17"/>
      <c r="N39" s="552"/>
      <c r="O39" s="550"/>
      <c r="P39" s="550"/>
      <c r="Q39" s="550"/>
      <c r="R39" s="550"/>
      <c r="S39" s="550"/>
      <c r="T39" s="550"/>
      <c r="U39" s="550"/>
      <c r="V39" s="550"/>
    </row>
    <row r="40" spans="1:22" s="3" customFormat="1" ht="14.25">
      <c r="A40" s="502" t="s">
        <v>8</v>
      </c>
      <c r="B40" s="503"/>
      <c r="C40" s="504"/>
      <c r="D40" s="745">
        <v>941</v>
      </c>
      <c r="E40" s="746">
        <v>1966</v>
      </c>
      <c r="F40" s="746">
        <v>3638</v>
      </c>
      <c r="G40" s="746">
        <v>1051</v>
      </c>
      <c r="H40" s="746">
        <v>147</v>
      </c>
      <c r="I40" s="746">
        <v>7743</v>
      </c>
      <c r="J40" s="747">
        <v>2361</v>
      </c>
      <c r="K40" s="748">
        <v>10104</v>
      </c>
      <c r="L40" s="17"/>
      <c r="N40" s="552"/>
      <c r="O40" s="550"/>
      <c r="P40" s="550"/>
      <c r="Q40" s="550"/>
      <c r="R40" s="550"/>
      <c r="S40" s="550"/>
      <c r="T40" s="550"/>
      <c r="U40" s="550"/>
      <c r="V40" s="550"/>
    </row>
    <row r="41" spans="1:22" s="3" customFormat="1" ht="14.25">
      <c r="A41" s="495" t="s">
        <v>17</v>
      </c>
      <c r="B41" s="496" t="s">
        <v>68</v>
      </c>
      <c r="C41" s="497" t="s">
        <v>163</v>
      </c>
      <c r="D41" s="749">
        <v>14</v>
      </c>
      <c r="E41" s="750">
        <v>922</v>
      </c>
      <c r="F41" s="750">
        <v>2887</v>
      </c>
      <c r="G41" s="750">
        <v>1069</v>
      </c>
      <c r="H41" s="750">
        <v>283</v>
      </c>
      <c r="I41" s="750">
        <v>5175</v>
      </c>
      <c r="J41" s="751">
        <v>1602</v>
      </c>
      <c r="K41" s="752">
        <v>6777</v>
      </c>
      <c r="L41" s="17"/>
      <c r="N41" s="552"/>
      <c r="O41" s="550"/>
      <c r="P41" s="550"/>
      <c r="Q41" s="550"/>
      <c r="R41" s="550"/>
      <c r="S41" s="550"/>
      <c r="T41" s="550"/>
      <c r="U41" s="550"/>
      <c r="V41" s="550"/>
    </row>
    <row r="42" spans="1:22" s="3" customFormat="1" ht="14.25">
      <c r="A42" s="499"/>
      <c r="B42" s="500" t="s">
        <v>69</v>
      </c>
      <c r="C42" s="365" t="s">
        <v>164</v>
      </c>
      <c r="D42" s="717">
        <v>0</v>
      </c>
      <c r="E42" s="718">
        <v>874</v>
      </c>
      <c r="F42" s="718">
        <v>2417</v>
      </c>
      <c r="G42" s="718">
        <v>272</v>
      </c>
      <c r="H42" s="718">
        <v>79</v>
      </c>
      <c r="I42" s="718">
        <v>3642</v>
      </c>
      <c r="J42" s="744">
        <v>1076</v>
      </c>
      <c r="K42" s="719">
        <v>4718</v>
      </c>
      <c r="L42" s="17"/>
      <c r="N42" s="551"/>
      <c r="O42" s="550"/>
      <c r="P42" s="550"/>
      <c r="Q42" s="550"/>
      <c r="R42" s="550"/>
      <c r="S42" s="550"/>
      <c r="T42" s="550"/>
      <c r="U42" s="550"/>
      <c r="V42" s="550"/>
    </row>
    <row r="43" spans="1:22" s="3" customFormat="1" ht="14.25">
      <c r="A43" s="502" t="s">
        <v>8</v>
      </c>
      <c r="B43" s="503"/>
      <c r="C43" s="504"/>
      <c r="D43" s="745">
        <v>14</v>
      </c>
      <c r="E43" s="746">
        <v>1796</v>
      </c>
      <c r="F43" s="746">
        <v>5304</v>
      </c>
      <c r="G43" s="746">
        <v>1341</v>
      </c>
      <c r="H43" s="746">
        <v>362</v>
      </c>
      <c r="I43" s="746">
        <v>8817</v>
      </c>
      <c r="J43" s="747">
        <v>2678</v>
      </c>
      <c r="K43" s="748">
        <v>11495</v>
      </c>
      <c r="L43" s="17"/>
      <c r="N43" s="552"/>
      <c r="O43" s="550"/>
      <c r="P43" s="550"/>
      <c r="Q43" s="550"/>
      <c r="R43" s="550"/>
      <c r="S43" s="550"/>
      <c r="T43" s="550"/>
      <c r="U43" s="550"/>
      <c r="V43" s="550"/>
    </row>
    <row r="44" spans="1:22" s="3" customFormat="1" ht="14.25">
      <c r="A44" s="495" t="s">
        <v>373</v>
      </c>
      <c r="B44" s="496" t="s">
        <v>70</v>
      </c>
      <c r="C44" s="497" t="s">
        <v>165</v>
      </c>
      <c r="D44" s="749">
        <v>420</v>
      </c>
      <c r="E44" s="750">
        <v>637</v>
      </c>
      <c r="F44" s="750">
        <v>1543</v>
      </c>
      <c r="G44" s="750">
        <v>110</v>
      </c>
      <c r="H44" s="750">
        <v>0</v>
      </c>
      <c r="I44" s="750">
        <v>2710</v>
      </c>
      <c r="J44" s="751">
        <v>983</v>
      </c>
      <c r="K44" s="752">
        <v>3693</v>
      </c>
      <c r="L44" s="17"/>
      <c r="N44" s="552"/>
      <c r="O44" s="550"/>
      <c r="P44" s="550"/>
      <c r="Q44" s="550"/>
      <c r="R44" s="550"/>
      <c r="S44" s="550"/>
      <c r="T44" s="550"/>
      <c r="U44" s="550"/>
      <c r="V44" s="550"/>
    </row>
    <row r="45" spans="1:22" s="3" customFormat="1" ht="14.25">
      <c r="A45" s="506" t="s">
        <v>283</v>
      </c>
      <c r="B45" s="500" t="s">
        <v>71</v>
      </c>
      <c r="C45" s="365" t="s">
        <v>166</v>
      </c>
      <c r="D45" s="717">
        <v>61</v>
      </c>
      <c r="E45" s="718">
        <v>545</v>
      </c>
      <c r="F45" s="718">
        <v>736</v>
      </c>
      <c r="G45" s="718">
        <v>27</v>
      </c>
      <c r="H45" s="718">
        <v>0</v>
      </c>
      <c r="I45" s="718">
        <v>1369</v>
      </c>
      <c r="J45" s="744">
        <v>621</v>
      </c>
      <c r="K45" s="719">
        <v>1990</v>
      </c>
      <c r="L45" s="17"/>
      <c r="N45" s="551"/>
      <c r="O45" s="550"/>
      <c r="P45" s="550"/>
      <c r="Q45" s="550"/>
      <c r="R45" s="550"/>
      <c r="S45" s="550"/>
      <c r="T45" s="550"/>
      <c r="U45" s="550"/>
      <c r="V45" s="550"/>
    </row>
    <row r="46" spans="1:22" s="3" customFormat="1" ht="14.25">
      <c r="A46" s="499"/>
      <c r="B46" s="500" t="s">
        <v>72</v>
      </c>
      <c r="C46" s="365" t="s">
        <v>167</v>
      </c>
      <c r="D46" s="717">
        <v>63</v>
      </c>
      <c r="E46" s="718">
        <v>51</v>
      </c>
      <c r="F46" s="718">
        <v>300</v>
      </c>
      <c r="G46" s="718">
        <v>0</v>
      </c>
      <c r="H46" s="718">
        <v>0</v>
      </c>
      <c r="I46" s="718">
        <v>414</v>
      </c>
      <c r="J46" s="744">
        <v>291</v>
      </c>
      <c r="K46" s="719">
        <v>705</v>
      </c>
      <c r="L46" s="17"/>
      <c r="N46" s="552"/>
      <c r="O46" s="550"/>
      <c r="P46" s="550"/>
      <c r="Q46" s="550"/>
      <c r="R46" s="550"/>
      <c r="S46" s="550"/>
      <c r="T46" s="550"/>
      <c r="U46" s="550"/>
      <c r="V46" s="550"/>
    </row>
    <row r="47" spans="1:22" s="3" customFormat="1" ht="14.25">
      <c r="A47" s="499"/>
      <c r="B47" s="500" t="s">
        <v>73</v>
      </c>
      <c r="C47" s="365" t="s">
        <v>168</v>
      </c>
      <c r="D47" s="717">
        <v>68</v>
      </c>
      <c r="E47" s="718">
        <v>180</v>
      </c>
      <c r="F47" s="718">
        <v>368</v>
      </c>
      <c r="G47" s="718">
        <v>183</v>
      </c>
      <c r="H47" s="718">
        <v>0</v>
      </c>
      <c r="I47" s="718">
        <v>799</v>
      </c>
      <c r="J47" s="744">
        <v>174</v>
      </c>
      <c r="K47" s="719">
        <v>973</v>
      </c>
      <c r="L47" s="17"/>
      <c r="N47" s="552"/>
      <c r="O47" s="550"/>
      <c r="P47" s="550"/>
      <c r="Q47" s="550"/>
      <c r="R47" s="550"/>
      <c r="S47" s="550"/>
      <c r="T47" s="550"/>
      <c r="U47" s="550"/>
      <c r="V47" s="550"/>
    </row>
    <row r="48" spans="1:22" s="3" customFormat="1" ht="14.25">
      <c r="A48" s="502" t="s">
        <v>8</v>
      </c>
      <c r="B48" s="503"/>
      <c r="C48" s="504"/>
      <c r="D48" s="745">
        <v>612</v>
      </c>
      <c r="E48" s="746">
        <v>1413</v>
      </c>
      <c r="F48" s="746">
        <v>2947</v>
      </c>
      <c r="G48" s="746">
        <v>320</v>
      </c>
      <c r="H48" s="746">
        <v>0</v>
      </c>
      <c r="I48" s="746">
        <v>5292</v>
      </c>
      <c r="J48" s="747">
        <v>2069</v>
      </c>
      <c r="K48" s="748">
        <v>7361</v>
      </c>
      <c r="L48" s="17"/>
      <c r="N48" s="552"/>
      <c r="O48" s="550"/>
      <c r="P48" s="550"/>
      <c r="Q48" s="550"/>
      <c r="R48" s="550"/>
      <c r="S48" s="550"/>
      <c r="T48" s="550"/>
      <c r="U48" s="550"/>
      <c r="V48" s="550"/>
    </row>
    <row r="49" spans="1:22" s="3" customFormat="1" ht="14.25">
      <c r="A49" s="495" t="s">
        <v>365</v>
      </c>
      <c r="B49" s="496" t="s">
        <v>76</v>
      </c>
      <c r="C49" s="497" t="s">
        <v>171</v>
      </c>
      <c r="D49" s="717">
        <v>1415</v>
      </c>
      <c r="E49" s="718">
        <v>8496</v>
      </c>
      <c r="F49" s="718">
        <v>28726</v>
      </c>
      <c r="G49" s="718">
        <v>22151</v>
      </c>
      <c r="H49" s="718">
        <v>4946</v>
      </c>
      <c r="I49" s="718">
        <v>65734</v>
      </c>
      <c r="J49" s="744">
        <v>12245</v>
      </c>
      <c r="K49" s="719">
        <v>77979</v>
      </c>
      <c r="L49" s="17"/>
      <c r="N49" s="552"/>
      <c r="O49" s="550"/>
      <c r="P49" s="550"/>
      <c r="Q49" s="550"/>
      <c r="R49" s="550"/>
      <c r="S49" s="550"/>
      <c r="T49" s="550"/>
      <c r="U49" s="550"/>
      <c r="V49" s="550"/>
    </row>
    <row r="50" spans="1:22" s="3" customFormat="1" ht="14.25">
      <c r="A50" s="499"/>
      <c r="B50" s="500" t="s">
        <v>77</v>
      </c>
      <c r="C50" s="365" t="s">
        <v>172</v>
      </c>
      <c r="D50" s="717">
        <v>1148</v>
      </c>
      <c r="E50" s="718">
        <v>3100</v>
      </c>
      <c r="F50" s="718">
        <v>5433</v>
      </c>
      <c r="G50" s="718">
        <v>2976</v>
      </c>
      <c r="H50" s="718">
        <v>538</v>
      </c>
      <c r="I50" s="718">
        <v>13195</v>
      </c>
      <c r="J50" s="744">
        <v>2502</v>
      </c>
      <c r="K50" s="719">
        <v>15697</v>
      </c>
      <c r="L50" s="17"/>
      <c r="N50" s="551"/>
      <c r="O50" s="550"/>
      <c r="P50" s="550"/>
      <c r="Q50" s="550"/>
      <c r="R50" s="550"/>
      <c r="S50" s="550"/>
      <c r="T50" s="550"/>
      <c r="U50" s="550"/>
      <c r="V50" s="550"/>
    </row>
    <row r="51" spans="1:22" s="3" customFormat="1" ht="14.25">
      <c r="A51" s="499"/>
      <c r="B51" s="500" t="s">
        <v>78</v>
      </c>
      <c r="C51" s="365" t="s">
        <v>173</v>
      </c>
      <c r="D51" s="717">
        <v>551</v>
      </c>
      <c r="E51" s="718">
        <v>925</v>
      </c>
      <c r="F51" s="718">
        <v>2146</v>
      </c>
      <c r="G51" s="718">
        <v>2187</v>
      </c>
      <c r="H51" s="718">
        <v>0</v>
      </c>
      <c r="I51" s="718">
        <v>5809</v>
      </c>
      <c r="J51" s="744">
        <v>2287</v>
      </c>
      <c r="K51" s="719">
        <v>8096</v>
      </c>
      <c r="L51" s="17"/>
      <c r="N51" s="552"/>
      <c r="O51" s="550"/>
      <c r="P51" s="550"/>
      <c r="Q51" s="550"/>
      <c r="R51" s="550"/>
      <c r="S51" s="550"/>
      <c r="T51" s="550"/>
      <c r="U51" s="550"/>
      <c r="V51" s="550"/>
    </row>
    <row r="52" spans="1:22" s="3" customFormat="1" ht="14.25">
      <c r="A52" s="499"/>
      <c r="B52" s="500" t="s">
        <v>79</v>
      </c>
      <c r="C52" s="365" t="s">
        <v>174</v>
      </c>
      <c r="D52" s="717">
        <v>769</v>
      </c>
      <c r="E52" s="718">
        <v>786</v>
      </c>
      <c r="F52" s="718">
        <v>1418</v>
      </c>
      <c r="G52" s="718">
        <v>1264</v>
      </c>
      <c r="H52" s="718">
        <v>0</v>
      </c>
      <c r="I52" s="718">
        <v>4237</v>
      </c>
      <c r="J52" s="744">
        <v>2073</v>
      </c>
      <c r="K52" s="719">
        <v>6310</v>
      </c>
      <c r="L52" s="17"/>
      <c r="N52" s="552"/>
      <c r="O52" s="550"/>
      <c r="P52" s="550"/>
      <c r="Q52" s="550"/>
      <c r="R52" s="550"/>
      <c r="S52" s="550"/>
      <c r="T52" s="550"/>
      <c r="U52" s="550"/>
      <c r="V52" s="550"/>
    </row>
    <row r="53" spans="1:22" s="3" customFormat="1" ht="14.25">
      <c r="A53" s="499"/>
      <c r="B53" s="500" t="s">
        <v>80</v>
      </c>
      <c r="C53" s="365" t="s">
        <v>175</v>
      </c>
      <c r="D53" s="717">
        <v>571</v>
      </c>
      <c r="E53" s="718">
        <v>2101</v>
      </c>
      <c r="F53" s="718">
        <v>5175</v>
      </c>
      <c r="G53" s="718">
        <v>4667</v>
      </c>
      <c r="H53" s="718">
        <v>535</v>
      </c>
      <c r="I53" s="718">
        <v>13049</v>
      </c>
      <c r="J53" s="744">
        <v>1162</v>
      </c>
      <c r="K53" s="719">
        <v>14211</v>
      </c>
      <c r="L53" s="17"/>
      <c r="N53" s="552"/>
      <c r="O53" s="550"/>
      <c r="P53" s="550"/>
      <c r="Q53" s="550"/>
      <c r="R53" s="550"/>
      <c r="S53" s="550"/>
      <c r="T53" s="550"/>
      <c r="U53" s="550"/>
      <c r="V53" s="550"/>
    </row>
    <row r="54" spans="1:22" s="3" customFormat="1" ht="14.25">
      <c r="A54" s="499"/>
      <c r="B54" s="500" t="s">
        <v>81</v>
      </c>
      <c r="C54" s="365" t="s">
        <v>176</v>
      </c>
      <c r="D54" s="717">
        <v>1130</v>
      </c>
      <c r="E54" s="718">
        <v>1612</v>
      </c>
      <c r="F54" s="718">
        <v>4020</v>
      </c>
      <c r="G54" s="718">
        <v>2003</v>
      </c>
      <c r="H54" s="718">
        <v>0</v>
      </c>
      <c r="I54" s="718">
        <v>8765</v>
      </c>
      <c r="J54" s="744">
        <v>2089</v>
      </c>
      <c r="K54" s="719">
        <v>10854</v>
      </c>
      <c r="L54" s="17"/>
      <c r="N54" s="552"/>
      <c r="O54" s="550"/>
      <c r="P54" s="550"/>
      <c r="Q54" s="550"/>
      <c r="R54" s="550"/>
      <c r="S54" s="550"/>
      <c r="T54" s="550"/>
      <c r="U54" s="550"/>
      <c r="V54" s="550"/>
    </row>
    <row r="55" spans="1:22" s="3" customFormat="1" ht="14.25">
      <c r="A55" s="499"/>
      <c r="B55" s="500" t="s">
        <v>82</v>
      </c>
      <c r="C55" s="365" t="s">
        <v>177</v>
      </c>
      <c r="D55" s="717">
        <v>250</v>
      </c>
      <c r="E55" s="718">
        <v>1217</v>
      </c>
      <c r="F55" s="718">
        <v>2106</v>
      </c>
      <c r="G55" s="718">
        <v>1452</v>
      </c>
      <c r="H55" s="718">
        <v>0</v>
      </c>
      <c r="I55" s="718">
        <v>5025</v>
      </c>
      <c r="J55" s="744">
        <v>2972</v>
      </c>
      <c r="K55" s="719">
        <v>7997</v>
      </c>
      <c r="L55" s="17"/>
      <c r="N55" s="552"/>
      <c r="O55" s="550"/>
      <c r="P55" s="550"/>
      <c r="Q55" s="550"/>
      <c r="R55" s="550"/>
      <c r="S55" s="550"/>
      <c r="T55" s="550"/>
      <c r="U55" s="550"/>
      <c r="V55" s="550"/>
    </row>
    <row r="56" spans="1:22" s="3" customFormat="1" ht="14.25">
      <c r="A56" s="499"/>
      <c r="B56" s="500" t="s">
        <v>83</v>
      </c>
      <c r="C56" s="365" t="s">
        <v>178</v>
      </c>
      <c r="D56" s="717">
        <v>837</v>
      </c>
      <c r="E56" s="718">
        <v>1045</v>
      </c>
      <c r="F56" s="718">
        <v>1913</v>
      </c>
      <c r="G56" s="718">
        <v>3941</v>
      </c>
      <c r="H56" s="718">
        <v>0</v>
      </c>
      <c r="I56" s="718">
        <v>7736</v>
      </c>
      <c r="J56" s="744">
        <v>2226</v>
      </c>
      <c r="K56" s="719">
        <v>9962</v>
      </c>
      <c r="L56" s="17"/>
      <c r="N56" s="552"/>
      <c r="O56" s="550"/>
      <c r="P56" s="550"/>
      <c r="Q56" s="550"/>
      <c r="R56" s="550"/>
      <c r="S56" s="550"/>
      <c r="T56" s="550"/>
      <c r="U56" s="550"/>
      <c r="V56" s="550"/>
    </row>
    <row r="57" spans="1:22" s="3" customFormat="1" ht="14.25">
      <c r="A57" s="502" t="s">
        <v>8</v>
      </c>
      <c r="B57" s="503"/>
      <c r="C57" s="504"/>
      <c r="D57" s="745">
        <v>6671</v>
      </c>
      <c r="E57" s="746">
        <v>19282</v>
      </c>
      <c r="F57" s="746">
        <v>50937</v>
      </c>
      <c r="G57" s="746">
        <v>40641</v>
      </c>
      <c r="H57" s="746">
        <v>6019</v>
      </c>
      <c r="I57" s="746">
        <v>123550</v>
      </c>
      <c r="J57" s="747">
        <v>27556</v>
      </c>
      <c r="K57" s="748">
        <v>151106</v>
      </c>
      <c r="L57" s="17"/>
      <c r="N57" s="552"/>
      <c r="O57" s="550"/>
      <c r="P57" s="550"/>
      <c r="Q57" s="550"/>
      <c r="R57" s="550"/>
      <c r="S57" s="550"/>
      <c r="T57" s="550"/>
      <c r="U57" s="550"/>
      <c r="V57" s="550"/>
    </row>
    <row r="58" spans="1:22" s="3" customFormat="1" ht="14.25">
      <c r="A58" s="495" t="s">
        <v>374</v>
      </c>
      <c r="B58" s="496" t="s">
        <v>84</v>
      </c>
      <c r="C58" s="497" t="s">
        <v>179</v>
      </c>
      <c r="D58" s="749">
        <v>257</v>
      </c>
      <c r="E58" s="750">
        <v>1047</v>
      </c>
      <c r="F58" s="750">
        <v>1071</v>
      </c>
      <c r="G58" s="750">
        <v>478</v>
      </c>
      <c r="H58" s="750">
        <v>84</v>
      </c>
      <c r="I58" s="750">
        <v>2937</v>
      </c>
      <c r="J58" s="751">
        <v>800</v>
      </c>
      <c r="K58" s="752">
        <v>3737</v>
      </c>
      <c r="L58" s="17"/>
      <c r="N58" s="552"/>
      <c r="O58" s="550"/>
      <c r="P58" s="550"/>
      <c r="Q58" s="550"/>
      <c r="R58" s="550"/>
      <c r="S58" s="550"/>
      <c r="T58" s="550"/>
      <c r="U58" s="550"/>
      <c r="V58" s="550"/>
    </row>
    <row r="59" spans="1:22" s="3" customFormat="1" ht="14.25">
      <c r="A59" s="506" t="s">
        <v>284</v>
      </c>
      <c r="B59" s="500" t="s">
        <v>85</v>
      </c>
      <c r="C59" s="365" t="s">
        <v>180</v>
      </c>
      <c r="D59" s="717">
        <v>298</v>
      </c>
      <c r="E59" s="718">
        <v>1153</v>
      </c>
      <c r="F59" s="718">
        <v>2190</v>
      </c>
      <c r="G59" s="718">
        <v>527</v>
      </c>
      <c r="H59" s="718">
        <v>38</v>
      </c>
      <c r="I59" s="718">
        <v>4206</v>
      </c>
      <c r="J59" s="744">
        <v>803</v>
      </c>
      <c r="K59" s="719">
        <v>5009</v>
      </c>
      <c r="L59" s="17"/>
      <c r="N59" s="551"/>
      <c r="O59" s="550"/>
      <c r="P59" s="550"/>
      <c r="Q59" s="550"/>
      <c r="R59" s="550"/>
      <c r="S59" s="550"/>
      <c r="T59" s="550"/>
      <c r="U59" s="550"/>
      <c r="V59" s="550"/>
    </row>
    <row r="60" spans="1:22" s="3" customFormat="1" ht="14.25">
      <c r="A60" s="499"/>
      <c r="B60" s="500" t="s">
        <v>86</v>
      </c>
      <c r="C60" s="365" t="s">
        <v>181</v>
      </c>
      <c r="D60" s="717">
        <v>652</v>
      </c>
      <c r="E60" s="718">
        <v>2751</v>
      </c>
      <c r="F60" s="718">
        <v>3264</v>
      </c>
      <c r="G60" s="718">
        <v>1655</v>
      </c>
      <c r="H60" s="718">
        <v>26</v>
      </c>
      <c r="I60" s="718">
        <v>8348</v>
      </c>
      <c r="J60" s="744">
        <v>1767</v>
      </c>
      <c r="K60" s="719">
        <v>10115</v>
      </c>
      <c r="L60" s="17"/>
      <c r="N60" s="552"/>
      <c r="O60" s="550"/>
      <c r="P60" s="550"/>
      <c r="Q60" s="550"/>
      <c r="R60" s="550"/>
      <c r="S60" s="550"/>
      <c r="T60" s="550"/>
      <c r="U60" s="550"/>
      <c r="V60" s="550"/>
    </row>
    <row r="61" spans="1:22" s="3" customFormat="1" ht="14.25">
      <c r="A61" s="499"/>
      <c r="B61" s="500" t="s">
        <v>87</v>
      </c>
      <c r="C61" s="365" t="s">
        <v>182</v>
      </c>
      <c r="D61" s="717">
        <v>74</v>
      </c>
      <c r="E61" s="718">
        <v>677</v>
      </c>
      <c r="F61" s="718">
        <v>567</v>
      </c>
      <c r="G61" s="718">
        <v>72</v>
      </c>
      <c r="H61" s="718">
        <v>0</v>
      </c>
      <c r="I61" s="718">
        <v>1390</v>
      </c>
      <c r="J61" s="744">
        <v>798</v>
      </c>
      <c r="K61" s="719">
        <v>2188</v>
      </c>
      <c r="L61" s="17"/>
      <c r="N61" s="552"/>
      <c r="O61" s="550"/>
      <c r="P61" s="550"/>
      <c r="Q61" s="550"/>
      <c r="R61" s="550"/>
      <c r="S61" s="550"/>
      <c r="T61" s="550"/>
      <c r="U61" s="550"/>
      <c r="V61" s="550"/>
    </row>
    <row r="62" spans="1:22" s="3" customFormat="1" ht="14.25">
      <c r="A62" s="499"/>
      <c r="B62" s="500" t="s">
        <v>88</v>
      </c>
      <c r="C62" s="365" t="s">
        <v>227</v>
      </c>
      <c r="D62" s="717">
        <v>164</v>
      </c>
      <c r="E62" s="718">
        <v>1956</v>
      </c>
      <c r="F62" s="718">
        <v>2208</v>
      </c>
      <c r="G62" s="718">
        <v>502</v>
      </c>
      <c r="H62" s="718">
        <v>0</v>
      </c>
      <c r="I62" s="718">
        <v>4830</v>
      </c>
      <c r="J62" s="744">
        <v>1504</v>
      </c>
      <c r="K62" s="719">
        <v>6334</v>
      </c>
      <c r="L62" s="17"/>
      <c r="N62" s="552"/>
      <c r="O62" s="550"/>
      <c r="P62" s="550"/>
      <c r="Q62" s="550"/>
      <c r="R62" s="550"/>
      <c r="S62" s="550"/>
      <c r="T62" s="550"/>
      <c r="U62" s="550"/>
      <c r="V62" s="550"/>
    </row>
    <row r="63" spans="1:22" s="3" customFormat="1" ht="14.25">
      <c r="A63" s="502" t="s">
        <v>8</v>
      </c>
      <c r="B63" s="503"/>
      <c r="C63" s="504"/>
      <c r="D63" s="745">
        <v>1445</v>
      </c>
      <c r="E63" s="746">
        <v>7584</v>
      </c>
      <c r="F63" s="746">
        <v>9300</v>
      </c>
      <c r="G63" s="746">
        <v>3234</v>
      </c>
      <c r="H63" s="746">
        <v>148</v>
      </c>
      <c r="I63" s="746">
        <v>21711</v>
      </c>
      <c r="J63" s="747">
        <v>5672</v>
      </c>
      <c r="K63" s="748">
        <v>27383</v>
      </c>
      <c r="L63" s="17"/>
      <c r="N63" s="552"/>
      <c r="O63" s="550"/>
      <c r="P63" s="550"/>
      <c r="Q63" s="550"/>
      <c r="R63" s="550"/>
      <c r="S63" s="550"/>
      <c r="T63" s="550"/>
      <c r="U63" s="550"/>
      <c r="V63" s="550"/>
    </row>
    <row r="64" spans="1:22" s="3" customFormat="1" ht="14.25">
      <c r="A64" s="507" t="s">
        <v>21</v>
      </c>
      <c r="B64" s="508" t="s">
        <v>89</v>
      </c>
      <c r="C64" s="509" t="s">
        <v>183</v>
      </c>
      <c r="D64" s="717">
        <v>133</v>
      </c>
      <c r="E64" s="718">
        <v>783</v>
      </c>
      <c r="F64" s="718">
        <v>646</v>
      </c>
      <c r="G64" s="718">
        <v>123</v>
      </c>
      <c r="H64" s="718">
        <v>0</v>
      </c>
      <c r="I64" s="718">
        <v>1685</v>
      </c>
      <c r="J64" s="744">
        <v>563</v>
      </c>
      <c r="K64" s="719">
        <v>2248</v>
      </c>
      <c r="L64" s="17"/>
      <c r="N64" s="552"/>
      <c r="O64" s="550"/>
      <c r="P64" s="550"/>
      <c r="Q64" s="550"/>
      <c r="R64" s="550"/>
      <c r="S64" s="550"/>
      <c r="T64" s="550"/>
      <c r="U64" s="550"/>
      <c r="V64" s="550"/>
    </row>
    <row r="65" spans="1:22" s="3" customFormat="1" ht="14.25">
      <c r="A65" s="444"/>
      <c r="B65" s="510" t="s">
        <v>90</v>
      </c>
      <c r="C65" s="511" t="s">
        <v>184</v>
      </c>
      <c r="D65" s="717">
        <v>58</v>
      </c>
      <c r="E65" s="718">
        <v>125</v>
      </c>
      <c r="F65" s="718">
        <v>132</v>
      </c>
      <c r="G65" s="718">
        <v>19</v>
      </c>
      <c r="H65" s="718">
        <v>0</v>
      </c>
      <c r="I65" s="718">
        <v>334</v>
      </c>
      <c r="J65" s="744">
        <v>377</v>
      </c>
      <c r="K65" s="719">
        <v>711</v>
      </c>
      <c r="L65" s="17"/>
      <c r="N65" s="551"/>
      <c r="O65" s="550"/>
      <c r="P65" s="550"/>
      <c r="Q65" s="550"/>
      <c r="R65" s="550"/>
      <c r="S65" s="550"/>
      <c r="T65" s="550"/>
      <c r="U65" s="550"/>
      <c r="V65" s="550"/>
    </row>
    <row r="66" spans="1:22" s="3" customFormat="1" ht="14.25">
      <c r="A66" s="1"/>
      <c r="B66" s="510" t="s">
        <v>91</v>
      </c>
      <c r="C66" s="511" t="s">
        <v>185</v>
      </c>
      <c r="D66" s="717">
        <v>89</v>
      </c>
      <c r="E66" s="718">
        <v>532</v>
      </c>
      <c r="F66" s="718">
        <v>788</v>
      </c>
      <c r="G66" s="718">
        <v>197</v>
      </c>
      <c r="H66" s="718">
        <v>0</v>
      </c>
      <c r="I66" s="718">
        <v>1606</v>
      </c>
      <c r="J66" s="744">
        <v>915</v>
      </c>
      <c r="K66" s="719">
        <v>2521</v>
      </c>
      <c r="L66" s="17"/>
      <c r="N66" s="552"/>
      <c r="O66" s="550"/>
      <c r="P66" s="550"/>
      <c r="Q66" s="550"/>
      <c r="R66" s="550"/>
      <c r="S66" s="550"/>
      <c r="T66" s="550"/>
      <c r="U66" s="550"/>
      <c r="V66" s="550"/>
    </row>
    <row r="67" spans="1:22" s="3" customFormat="1" ht="14.25">
      <c r="A67" s="502" t="s">
        <v>8</v>
      </c>
      <c r="B67" s="512"/>
      <c r="C67" s="513"/>
      <c r="D67" s="745">
        <v>280</v>
      </c>
      <c r="E67" s="746">
        <v>1440</v>
      </c>
      <c r="F67" s="746">
        <v>1566</v>
      </c>
      <c r="G67" s="746">
        <v>339</v>
      </c>
      <c r="H67" s="746">
        <v>0</v>
      </c>
      <c r="I67" s="746">
        <v>3625</v>
      </c>
      <c r="J67" s="747">
        <v>1855</v>
      </c>
      <c r="K67" s="748">
        <v>5480</v>
      </c>
      <c r="L67" s="17"/>
      <c r="N67" s="552"/>
      <c r="O67" s="550"/>
      <c r="P67" s="550"/>
      <c r="Q67" s="550"/>
      <c r="R67" s="550"/>
      <c r="S67" s="550"/>
      <c r="T67" s="550"/>
      <c r="U67" s="550"/>
      <c r="V67" s="550"/>
    </row>
    <row r="68" spans="1:22" s="3" customFormat="1" ht="14.25">
      <c r="A68" s="495" t="s">
        <v>22</v>
      </c>
      <c r="B68" s="496" t="s">
        <v>92</v>
      </c>
      <c r="C68" s="497" t="s">
        <v>186</v>
      </c>
      <c r="D68" s="749">
        <v>250</v>
      </c>
      <c r="E68" s="750">
        <v>690</v>
      </c>
      <c r="F68" s="750">
        <v>1511</v>
      </c>
      <c r="G68" s="750">
        <v>338</v>
      </c>
      <c r="H68" s="750">
        <v>0</v>
      </c>
      <c r="I68" s="750">
        <v>2789</v>
      </c>
      <c r="J68" s="751">
        <v>797</v>
      </c>
      <c r="K68" s="752">
        <v>3586</v>
      </c>
      <c r="L68" s="17"/>
      <c r="N68" s="552"/>
      <c r="O68" s="550"/>
      <c r="P68" s="550"/>
      <c r="Q68" s="550"/>
      <c r="R68" s="550"/>
      <c r="S68" s="550"/>
      <c r="T68" s="550"/>
      <c r="U68" s="550"/>
      <c r="V68" s="550"/>
    </row>
    <row r="69" spans="1:22" s="3" customFormat="1" ht="14.25">
      <c r="A69" s="506"/>
      <c r="B69" s="500" t="s">
        <v>93</v>
      </c>
      <c r="C69" s="365" t="s">
        <v>187</v>
      </c>
      <c r="D69" s="717">
        <v>80</v>
      </c>
      <c r="E69" s="718">
        <v>497</v>
      </c>
      <c r="F69" s="718">
        <v>246</v>
      </c>
      <c r="G69" s="718">
        <v>25</v>
      </c>
      <c r="H69" s="718">
        <v>0</v>
      </c>
      <c r="I69" s="718">
        <v>848</v>
      </c>
      <c r="J69" s="744">
        <v>223</v>
      </c>
      <c r="K69" s="719">
        <v>1071</v>
      </c>
      <c r="L69" s="17"/>
      <c r="N69" s="551"/>
      <c r="O69" s="550"/>
      <c r="P69" s="550"/>
      <c r="Q69" s="550"/>
      <c r="R69" s="550"/>
      <c r="S69" s="550"/>
      <c r="T69" s="550"/>
      <c r="U69" s="550"/>
      <c r="V69" s="550"/>
    </row>
    <row r="70" spans="1:22" s="3" customFormat="1" ht="14.25">
      <c r="A70" s="499"/>
      <c r="B70" s="500" t="s">
        <v>94</v>
      </c>
      <c r="C70" s="365" t="s">
        <v>188</v>
      </c>
      <c r="D70" s="717">
        <v>579</v>
      </c>
      <c r="E70" s="718">
        <v>1164</v>
      </c>
      <c r="F70" s="718">
        <v>2008</v>
      </c>
      <c r="G70" s="718">
        <v>688</v>
      </c>
      <c r="H70" s="718">
        <v>12</v>
      </c>
      <c r="I70" s="718">
        <v>4451</v>
      </c>
      <c r="J70" s="744">
        <v>1042</v>
      </c>
      <c r="K70" s="719">
        <v>5493</v>
      </c>
      <c r="L70" s="17"/>
      <c r="N70" s="552"/>
      <c r="O70" s="550"/>
      <c r="P70" s="550"/>
      <c r="Q70" s="550"/>
      <c r="R70" s="550"/>
      <c r="S70" s="550"/>
      <c r="T70" s="550"/>
      <c r="U70" s="550"/>
      <c r="V70" s="550"/>
    </row>
    <row r="71" spans="1:22" s="3" customFormat="1" ht="14.25">
      <c r="A71" s="499"/>
      <c r="B71" s="500" t="s">
        <v>95</v>
      </c>
      <c r="C71" s="365" t="s">
        <v>189</v>
      </c>
      <c r="D71" s="717">
        <v>229</v>
      </c>
      <c r="E71" s="718">
        <v>1094</v>
      </c>
      <c r="F71" s="718">
        <v>1303</v>
      </c>
      <c r="G71" s="718">
        <v>267</v>
      </c>
      <c r="H71" s="718">
        <v>0</v>
      </c>
      <c r="I71" s="718">
        <v>2893</v>
      </c>
      <c r="J71" s="744">
        <v>737</v>
      </c>
      <c r="K71" s="719">
        <v>3630</v>
      </c>
      <c r="L71" s="17"/>
      <c r="N71" s="552"/>
      <c r="O71" s="550"/>
      <c r="P71" s="550"/>
      <c r="Q71" s="550"/>
      <c r="R71" s="550"/>
      <c r="S71" s="550"/>
      <c r="T71" s="550"/>
      <c r="U71" s="550"/>
      <c r="V71" s="550"/>
    </row>
    <row r="72" spans="1:22" s="3" customFormat="1" ht="14.25">
      <c r="A72" s="502" t="s">
        <v>8</v>
      </c>
      <c r="B72" s="503"/>
      <c r="C72" s="504"/>
      <c r="D72" s="745">
        <v>1138</v>
      </c>
      <c r="E72" s="746">
        <v>3445</v>
      </c>
      <c r="F72" s="746">
        <v>5068</v>
      </c>
      <c r="G72" s="746">
        <v>1318</v>
      </c>
      <c r="H72" s="746">
        <v>12</v>
      </c>
      <c r="I72" s="746">
        <v>10981</v>
      </c>
      <c r="J72" s="747">
        <v>2799</v>
      </c>
      <c r="K72" s="748">
        <v>13780</v>
      </c>
      <c r="L72" s="17"/>
      <c r="N72" s="552"/>
      <c r="O72" s="550"/>
      <c r="P72" s="550"/>
      <c r="Q72" s="550"/>
      <c r="R72" s="550"/>
      <c r="S72" s="550"/>
      <c r="T72" s="550"/>
      <c r="U72" s="550"/>
      <c r="V72" s="550"/>
    </row>
    <row r="73" spans="1:22" s="3" customFormat="1" ht="14.25">
      <c r="A73" s="495" t="s">
        <v>375</v>
      </c>
      <c r="B73" s="496" t="s">
        <v>96</v>
      </c>
      <c r="C73" s="497" t="s">
        <v>190</v>
      </c>
      <c r="D73" s="717">
        <v>15</v>
      </c>
      <c r="E73" s="718">
        <v>511</v>
      </c>
      <c r="F73" s="718">
        <v>239</v>
      </c>
      <c r="G73" s="718">
        <v>9</v>
      </c>
      <c r="H73" s="718">
        <v>0</v>
      </c>
      <c r="I73" s="718">
        <v>774</v>
      </c>
      <c r="J73" s="744">
        <v>316</v>
      </c>
      <c r="K73" s="719">
        <v>1090</v>
      </c>
      <c r="L73" s="17"/>
      <c r="N73" s="552"/>
      <c r="O73" s="550"/>
      <c r="P73" s="550"/>
      <c r="Q73" s="550"/>
      <c r="R73" s="550"/>
      <c r="S73" s="550"/>
      <c r="T73" s="550"/>
      <c r="U73" s="550"/>
      <c r="V73" s="550"/>
    </row>
    <row r="74" spans="1:22" s="3" customFormat="1" ht="14.25">
      <c r="A74" s="506" t="s">
        <v>285</v>
      </c>
      <c r="B74" s="500" t="s">
        <v>97</v>
      </c>
      <c r="C74" s="365" t="s">
        <v>191</v>
      </c>
      <c r="D74" s="717">
        <v>82</v>
      </c>
      <c r="E74" s="718">
        <v>1366</v>
      </c>
      <c r="F74" s="718">
        <v>1318</v>
      </c>
      <c r="G74" s="718">
        <v>166</v>
      </c>
      <c r="H74" s="718">
        <v>0</v>
      </c>
      <c r="I74" s="718">
        <v>2932</v>
      </c>
      <c r="J74" s="744">
        <v>754</v>
      </c>
      <c r="K74" s="719">
        <v>3686</v>
      </c>
      <c r="L74" s="17"/>
      <c r="N74" s="551"/>
      <c r="O74" s="550"/>
      <c r="P74" s="550"/>
      <c r="Q74" s="550"/>
      <c r="R74" s="550"/>
      <c r="S74" s="550"/>
      <c r="T74" s="550"/>
      <c r="U74" s="550"/>
      <c r="V74" s="550"/>
    </row>
    <row r="75" spans="1:22" s="3" customFormat="1" ht="14.25">
      <c r="A75" s="499"/>
      <c r="B75" s="500" t="s">
        <v>98</v>
      </c>
      <c r="C75" s="365" t="s">
        <v>192</v>
      </c>
      <c r="D75" s="717">
        <v>821</v>
      </c>
      <c r="E75" s="718">
        <v>2290</v>
      </c>
      <c r="F75" s="718">
        <v>3467</v>
      </c>
      <c r="G75" s="718">
        <v>2108</v>
      </c>
      <c r="H75" s="718">
        <v>334</v>
      </c>
      <c r="I75" s="718">
        <v>9020</v>
      </c>
      <c r="J75" s="744">
        <v>1243</v>
      </c>
      <c r="K75" s="719">
        <v>10263</v>
      </c>
      <c r="L75" s="17"/>
      <c r="N75" s="552"/>
      <c r="O75" s="550"/>
      <c r="P75" s="550"/>
      <c r="Q75" s="550"/>
      <c r="R75" s="550"/>
      <c r="S75" s="550"/>
      <c r="T75" s="550"/>
      <c r="U75" s="550"/>
      <c r="V75" s="550"/>
    </row>
    <row r="76" spans="1:22" s="3" customFormat="1" ht="14.25">
      <c r="A76" s="499"/>
      <c r="B76" s="500" t="s">
        <v>99</v>
      </c>
      <c r="C76" s="365" t="s">
        <v>193</v>
      </c>
      <c r="D76" s="717">
        <v>67</v>
      </c>
      <c r="E76" s="718">
        <v>395</v>
      </c>
      <c r="F76" s="718">
        <v>525</v>
      </c>
      <c r="G76" s="718">
        <v>57</v>
      </c>
      <c r="H76" s="718">
        <v>0</v>
      </c>
      <c r="I76" s="718">
        <v>1044</v>
      </c>
      <c r="J76" s="744">
        <v>263</v>
      </c>
      <c r="K76" s="719">
        <v>1307</v>
      </c>
      <c r="L76" s="17"/>
      <c r="N76" s="552"/>
      <c r="O76" s="550"/>
      <c r="P76" s="550"/>
      <c r="Q76" s="550"/>
      <c r="R76" s="550"/>
      <c r="S76" s="550"/>
      <c r="T76" s="550"/>
      <c r="U76" s="550"/>
      <c r="V76" s="550"/>
    </row>
    <row r="77" spans="1:22" s="3" customFormat="1" ht="14.25">
      <c r="A77" s="499"/>
      <c r="B77" s="500" t="s">
        <v>100</v>
      </c>
      <c r="C77" s="365" t="s">
        <v>194</v>
      </c>
      <c r="D77" s="717">
        <v>74</v>
      </c>
      <c r="E77" s="718">
        <v>877</v>
      </c>
      <c r="F77" s="718">
        <v>935</v>
      </c>
      <c r="G77" s="718">
        <v>30</v>
      </c>
      <c r="H77" s="718">
        <v>0</v>
      </c>
      <c r="I77" s="718">
        <v>1916</v>
      </c>
      <c r="J77" s="744">
        <v>603</v>
      </c>
      <c r="K77" s="719">
        <v>2519</v>
      </c>
      <c r="L77" s="17"/>
      <c r="N77" s="552"/>
      <c r="O77" s="550"/>
      <c r="P77" s="550"/>
      <c r="Q77" s="550"/>
      <c r="R77" s="550"/>
      <c r="S77" s="550"/>
      <c r="T77" s="550"/>
      <c r="U77" s="550"/>
      <c r="V77" s="550"/>
    </row>
    <row r="78" spans="1:22" s="3" customFormat="1" ht="14.25">
      <c r="A78" s="499"/>
      <c r="B78" s="500" t="s">
        <v>101</v>
      </c>
      <c r="C78" s="365" t="s">
        <v>195</v>
      </c>
      <c r="D78" s="717">
        <v>380</v>
      </c>
      <c r="E78" s="718">
        <v>2712</v>
      </c>
      <c r="F78" s="718">
        <v>8436</v>
      </c>
      <c r="G78" s="718">
        <v>1689</v>
      </c>
      <c r="H78" s="718">
        <v>76</v>
      </c>
      <c r="I78" s="718">
        <v>13293</v>
      </c>
      <c r="J78" s="744">
        <v>2852</v>
      </c>
      <c r="K78" s="719">
        <v>16145</v>
      </c>
      <c r="L78" s="17"/>
      <c r="N78" s="552"/>
      <c r="O78" s="550"/>
      <c r="P78" s="550"/>
      <c r="Q78" s="550"/>
      <c r="R78" s="550"/>
      <c r="S78" s="550"/>
      <c r="T78" s="550"/>
      <c r="U78" s="550"/>
      <c r="V78" s="550"/>
    </row>
    <row r="79" spans="1:22" s="3" customFormat="1" ht="14.25">
      <c r="A79" s="499"/>
      <c r="B79" s="500" t="s">
        <v>102</v>
      </c>
      <c r="C79" s="365" t="s">
        <v>196</v>
      </c>
      <c r="D79" s="717">
        <v>10</v>
      </c>
      <c r="E79" s="718">
        <v>390</v>
      </c>
      <c r="F79" s="718">
        <v>705</v>
      </c>
      <c r="G79" s="718">
        <v>146</v>
      </c>
      <c r="H79" s="718">
        <v>24</v>
      </c>
      <c r="I79" s="718">
        <v>1275</v>
      </c>
      <c r="J79" s="744">
        <v>740</v>
      </c>
      <c r="K79" s="719">
        <v>2015</v>
      </c>
      <c r="L79" s="17"/>
      <c r="N79" s="552"/>
      <c r="O79" s="550"/>
      <c r="P79" s="550"/>
      <c r="Q79" s="550"/>
      <c r="R79" s="550"/>
      <c r="S79" s="550"/>
      <c r="T79" s="550"/>
      <c r="U79" s="550"/>
      <c r="V79" s="550"/>
    </row>
    <row r="80" spans="1:22" s="3" customFormat="1" ht="14.25">
      <c r="A80" s="499"/>
      <c r="B80" s="500" t="s">
        <v>103</v>
      </c>
      <c r="C80" s="365" t="s">
        <v>197</v>
      </c>
      <c r="D80" s="717">
        <v>61</v>
      </c>
      <c r="E80" s="718">
        <v>491</v>
      </c>
      <c r="F80" s="718">
        <v>301</v>
      </c>
      <c r="G80" s="718">
        <v>129</v>
      </c>
      <c r="H80" s="718">
        <v>0</v>
      </c>
      <c r="I80" s="718">
        <v>982</v>
      </c>
      <c r="J80" s="744">
        <v>328</v>
      </c>
      <c r="K80" s="719">
        <v>1310</v>
      </c>
      <c r="L80" s="17"/>
      <c r="N80" s="552"/>
      <c r="O80" s="550"/>
      <c r="P80" s="550"/>
      <c r="Q80" s="550"/>
      <c r="R80" s="550"/>
      <c r="S80" s="550"/>
      <c r="T80" s="550"/>
      <c r="U80" s="550"/>
      <c r="V80" s="550"/>
    </row>
    <row r="81" spans="1:22" s="3" customFormat="1" ht="14.25">
      <c r="A81" s="502" t="s">
        <v>8</v>
      </c>
      <c r="B81" s="503"/>
      <c r="C81" s="504"/>
      <c r="D81" s="745">
        <v>1510</v>
      </c>
      <c r="E81" s="746">
        <v>9032</v>
      </c>
      <c r="F81" s="746">
        <v>15926</v>
      </c>
      <c r="G81" s="746">
        <v>4334</v>
      </c>
      <c r="H81" s="746">
        <v>434</v>
      </c>
      <c r="I81" s="746">
        <v>31236</v>
      </c>
      <c r="J81" s="747">
        <v>7099</v>
      </c>
      <c r="K81" s="748">
        <v>38335</v>
      </c>
      <c r="L81" s="17"/>
      <c r="N81" s="552"/>
      <c r="O81" s="550"/>
      <c r="P81" s="550"/>
      <c r="Q81" s="550"/>
      <c r="R81" s="550"/>
      <c r="S81" s="550"/>
      <c r="T81" s="550"/>
      <c r="U81" s="550"/>
      <c r="V81" s="550"/>
    </row>
    <row r="82" spans="1:22" s="3" customFormat="1" ht="14.25">
      <c r="A82" s="495" t="s">
        <v>376</v>
      </c>
      <c r="B82" s="496" t="s">
        <v>104</v>
      </c>
      <c r="C82" s="497" t="s">
        <v>198</v>
      </c>
      <c r="D82" s="749">
        <v>1322</v>
      </c>
      <c r="E82" s="750">
        <v>2261</v>
      </c>
      <c r="F82" s="750">
        <v>4375</v>
      </c>
      <c r="G82" s="750">
        <v>1940</v>
      </c>
      <c r="H82" s="750">
        <v>214</v>
      </c>
      <c r="I82" s="750">
        <v>10112</v>
      </c>
      <c r="J82" s="751">
        <v>2006</v>
      </c>
      <c r="K82" s="752">
        <v>12118</v>
      </c>
      <c r="L82" s="17"/>
      <c r="N82" s="552"/>
      <c r="O82" s="550"/>
      <c r="P82" s="550"/>
      <c r="Q82" s="550"/>
      <c r="R82" s="550"/>
      <c r="S82" s="550"/>
      <c r="T82" s="550"/>
      <c r="U82" s="550"/>
      <c r="V82" s="550"/>
    </row>
    <row r="83" spans="1:22" s="3" customFormat="1" ht="14.25">
      <c r="A83" s="506" t="s">
        <v>286</v>
      </c>
      <c r="B83" s="500" t="s">
        <v>105</v>
      </c>
      <c r="C83" s="365" t="s">
        <v>199</v>
      </c>
      <c r="D83" s="717">
        <v>715</v>
      </c>
      <c r="E83" s="718">
        <v>1681</v>
      </c>
      <c r="F83" s="718">
        <v>2727</v>
      </c>
      <c r="G83" s="718">
        <v>987</v>
      </c>
      <c r="H83" s="718">
        <v>0</v>
      </c>
      <c r="I83" s="718">
        <v>6110</v>
      </c>
      <c r="J83" s="744">
        <v>1964</v>
      </c>
      <c r="K83" s="719">
        <v>8074</v>
      </c>
      <c r="L83" s="17"/>
      <c r="N83" s="551"/>
      <c r="O83" s="550"/>
      <c r="P83" s="550"/>
      <c r="Q83" s="550"/>
      <c r="R83" s="550"/>
      <c r="S83" s="550"/>
      <c r="T83" s="550"/>
      <c r="U83" s="550"/>
      <c r="V83" s="550"/>
    </row>
    <row r="84" spans="1:22" s="3" customFormat="1" ht="14.25">
      <c r="A84" s="502" t="s">
        <v>8</v>
      </c>
      <c r="B84" s="503"/>
      <c r="C84" s="504"/>
      <c r="D84" s="745">
        <v>2037</v>
      </c>
      <c r="E84" s="746">
        <v>3942</v>
      </c>
      <c r="F84" s="746">
        <v>7102</v>
      </c>
      <c r="G84" s="746">
        <v>2927</v>
      </c>
      <c r="H84" s="746">
        <v>214</v>
      </c>
      <c r="I84" s="746">
        <v>16222</v>
      </c>
      <c r="J84" s="747">
        <v>3970</v>
      </c>
      <c r="K84" s="748">
        <v>20192</v>
      </c>
      <c r="L84" s="17"/>
      <c r="N84" s="552"/>
      <c r="O84" s="550"/>
      <c r="P84" s="550"/>
      <c r="Q84" s="550"/>
      <c r="R84" s="550"/>
      <c r="S84" s="550"/>
      <c r="T84" s="550"/>
      <c r="U84" s="550"/>
      <c r="V84" s="550"/>
    </row>
    <row r="85" spans="1:22" s="3" customFormat="1" ht="14.25">
      <c r="A85" s="507" t="s">
        <v>377</v>
      </c>
      <c r="B85" s="508" t="s">
        <v>47</v>
      </c>
      <c r="C85" s="509" t="s">
        <v>143</v>
      </c>
      <c r="D85" s="717">
        <v>656</v>
      </c>
      <c r="E85" s="718">
        <v>1874</v>
      </c>
      <c r="F85" s="718">
        <v>3539</v>
      </c>
      <c r="G85" s="718">
        <v>1598</v>
      </c>
      <c r="H85" s="718">
        <v>667</v>
      </c>
      <c r="I85" s="718">
        <v>8334</v>
      </c>
      <c r="J85" s="744">
        <v>1304</v>
      </c>
      <c r="K85" s="719">
        <v>9638</v>
      </c>
      <c r="L85" s="17"/>
      <c r="N85" s="552"/>
      <c r="O85" s="550"/>
      <c r="P85" s="550"/>
      <c r="Q85" s="550"/>
      <c r="R85" s="550"/>
      <c r="S85" s="550"/>
      <c r="T85" s="550"/>
      <c r="U85" s="550"/>
      <c r="V85" s="550"/>
    </row>
    <row r="86" spans="1:22" s="3" customFormat="1" ht="14.25">
      <c r="A86" s="444" t="s">
        <v>281</v>
      </c>
      <c r="B86" s="510" t="s">
        <v>48</v>
      </c>
      <c r="C86" s="511" t="s">
        <v>144</v>
      </c>
      <c r="D86" s="717">
        <v>252</v>
      </c>
      <c r="E86" s="718">
        <v>1204</v>
      </c>
      <c r="F86" s="718">
        <v>1481</v>
      </c>
      <c r="G86" s="718">
        <v>205</v>
      </c>
      <c r="H86" s="718">
        <v>0</v>
      </c>
      <c r="I86" s="718">
        <v>3142</v>
      </c>
      <c r="J86" s="744">
        <v>780</v>
      </c>
      <c r="K86" s="719">
        <v>3922</v>
      </c>
      <c r="L86" s="17"/>
      <c r="N86" s="551"/>
      <c r="O86" s="550"/>
      <c r="P86" s="550"/>
      <c r="Q86" s="550"/>
      <c r="R86" s="550"/>
      <c r="S86" s="550"/>
      <c r="T86" s="550"/>
      <c r="U86" s="550"/>
      <c r="V86" s="550"/>
    </row>
    <row r="87" spans="1:22" s="3" customFormat="1" ht="14.25">
      <c r="A87" s="1"/>
      <c r="B87" s="510" t="s">
        <v>49</v>
      </c>
      <c r="C87" s="511" t="s">
        <v>145</v>
      </c>
      <c r="D87" s="717">
        <v>99</v>
      </c>
      <c r="E87" s="718">
        <v>436</v>
      </c>
      <c r="F87" s="718">
        <v>564</v>
      </c>
      <c r="G87" s="718">
        <v>72</v>
      </c>
      <c r="H87" s="718">
        <v>0</v>
      </c>
      <c r="I87" s="718">
        <v>1171</v>
      </c>
      <c r="J87" s="744">
        <v>424</v>
      </c>
      <c r="K87" s="719">
        <v>1595</v>
      </c>
      <c r="L87" s="17"/>
      <c r="N87" s="552"/>
      <c r="O87" s="550"/>
      <c r="P87" s="550"/>
      <c r="Q87" s="550"/>
      <c r="R87" s="550"/>
      <c r="S87" s="550"/>
      <c r="T87" s="550"/>
      <c r="U87" s="550"/>
      <c r="V87" s="550"/>
    </row>
    <row r="88" spans="1:22" s="3" customFormat="1" ht="14.25">
      <c r="A88" s="502" t="s">
        <v>8</v>
      </c>
      <c r="B88" s="512"/>
      <c r="C88" s="513"/>
      <c r="D88" s="745">
        <v>1007</v>
      </c>
      <c r="E88" s="746">
        <v>3514</v>
      </c>
      <c r="F88" s="746">
        <v>5584</v>
      </c>
      <c r="G88" s="746">
        <v>1875</v>
      </c>
      <c r="H88" s="746">
        <v>667</v>
      </c>
      <c r="I88" s="746">
        <v>12647</v>
      </c>
      <c r="J88" s="747">
        <v>2508</v>
      </c>
      <c r="K88" s="748">
        <v>15155</v>
      </c>
      <c r="L88" s="17"/>
      <c r="N88" s="552"/>
      <c r="O88" s="550"/>
      <c r="P88" s="550"/>
      <c r="Q88" s="550"/>
      <c r="R88" s="550"/>
      <c r="S88" s="550"/>
      <c r="T88" s="550"/>
      <c r="U88" s="550"/>
      <c r="V88" s="550"/>
    </row>
    <row r="89" spans="1:22" s="3" customFormat="1" ht="14.25">
      <c r="A89" s="495" t="s">
        <v>378</v>
      </c>
      <c r="B89" s="496" t="s">
        <v>74</v>
      </c>
      <c r="C89" s="497" t="s">
        <v>169</v>
      </c>
      <c r="D89" s="749">
        <v>189</v>
      </c>
      <c r="E89" s="750">
        <v>615</v>
      </c>
      <c r="F89" s="750">
        <v>839</v>
      </c>
      <c r="G89" s="750">
        <v>215</v>
      </c>
      <c r="H89" s="750">
        <v>0</v>
      </c>
      <c r="I89" s="750">
        <v>1858</v>
      </c>
      <c r="J89" s="751">
        <v>479</v>
      </c>
      <c r="K89" s="752">
        <v>2337</v>
      </c>
      <c r="L89" s="17"/>
      <c r="N89" s="552"/>
      <c r="O89" s="550"/>
      <c r="P89" s="550"/>
      <c r="Q89" s="550"/>
      <c r="R89" s="550"/>
      <c r="S89" s="550"/>
      <c r="T89" s="550"/>
      <c r="U89" s="550"/>
      <c r="V89" s="550"/>
    </row>
    <row r="90" spans="1:22" s="3" customFormat="1" ht="14.25">
      <c r="A90" s="506" t="s">
        <v>281</v>
      </c>
      <c r="B90" s="500" t="s">
        <v>75</v>
      </c>
      <c r="C90" s="365" t="s">
        <v>170</v>
      </c>
      <c r="D90" s="717">
        <v>450</v>
      </c>
      <c r="E90" s="718">
        <v>1756</v>
      </c>
      <c r="F90" s="718">
        <v>2800</v>
      </c>
      <c r="G90" s="718">
        <v>883</v>
      </c>
      <c r="H90" s="718">
        <v>78</v>
      </c>
      <c r="I90" s="718">
        <v>5967</v>
      </c>
      <c r="J90" s="744">
        <v>1404</v>
      </c>
      <c r="K90" s="719">
        <v>7371</v>
      </c>
      <c r="L90" s="17"/>
      <c r="N90" s="551"/>
      <c r="O90" s="550"/>
      <c r="P90" s="550"/>
      <c r="Q90" s="550"/>
      <c r="R90" s="550"/>
      <c r="S90" s="550"/>
      <c r="T90" s="550"/>
      <c r="U90" s="550"/>
      <c r="V90" s="550"/>
    </row>
    <row r="91" spans="1:22" s="3" customFormat="1" ht="14.25">
      <c r="A91" s="502" t="s">
        <v>8</v>
      </c>
      <c r="B91" s="503"/>
      <c r="C91" s="504"/>
      <c r="D91" s="745">
        <v>639</v>
      </c>
      <c r="E91" s="746">
        <v>2371</v>
      </c>
      <c r="F91" s="746">
        <v>3639</v>
      </c>
      <c r="G91" s="746">
        <v>1098</v>
      </c>
      <c r="H91" s="746">
        <v>78</v>
      </c>
      <c r="I91" s="746">
        <v>7825</v>
      </c>
      <c r="J91" s="747">
        <v>1883</v>
      </c>
      <c r="K91" s="748">
        <v>9708</v>
      </c>
      <c r="L91" s="17"/>
      <c r="N91" s="552"/>
      <c r="O91" s="550"/>
      <c r="P91" s="550"/>
      <c r="Q91" s="550"/>
      <c r="R91" s="550"/>
      <c r="S91" s="550"/>
      <c r="T91" s="550"/>
      <c r="U91" s="550"/>
      <c r="V91" s="550"/>
    </row>
    <row r="92" spans="1:22" s="3" customFormat="1" ht="14.25">
      <c r="A92" s="495" t="s">
        <v>287</v>
      </c>
      <c r="B92" s="496" t="s">
        <v>106</v>
      </c>
      <c r="C92" s="497" t="s">
        <v>200</v>
      </c>
      <c r="D92" s="749">
        <v>633</v>
      </c>
      <c r="E92" s="750">
        <v>2112</v>
      </c>
      <c r="F92" s="750">
        <v>3879</v>
      </c>
      <c r="G92" s="750">
        <v>1521</v>
      </c>
      <c r="H92" s="750">
        <v>340</v>
      </c>
      <c r="I92" s="750">
        <v>8485</v>
      </c>
      <c r="J92" s="751">
        <v>1697</v>
      </c>
      <c r="K92" s="752">
        <v>10182</v>
      </c>
      <c r="L92" s="17"/>
      <c r="N92" s="552"/>
      <c r="O92" s="550"/>
      <c r="P92" s="550"/>
      <c r="Q92" s="550"/>
      <c r="R92" s="550"/>
      <c r="S92" s="550"/>
      <c r="T92" s="550"/>
      <c r="U92" s="550"/>
      <c r="V92" s="550"/>
    </row>
    <row r="93" spans="1:22" s="3" customFormat="1" ht="14.25">
      <c r="A93" s="506" t="s">
        <v>288</v>
      </c>
      <c r="B93" s="500" t="s">
        <v>107</v>
      </c>
      <c r="C93" s="365" t="s">
        <v>201</v>
      </c>
      <c r="D93" s="717">
        <v>426</v>
      </c>
      <c r="E93" s="718">
        <v>841</v>
      </c>
      <c r="F93" s="718">
        <v>1547</v>
      </c>
      <c r="G93" s="718">
        <v>543</v>
      </c>
      <c r="H93" s="718">
        <v>10</v>
      </c>
      <c r="I93" s="718">
        <v>3367</v>
      </c>
      <c r="J93" s="744">
        <v>794</v>
      </c>
      <c r="K93" s="719">
        <v>4161</v>
      </c>
      <c r="L93" s="17"/>
      <c r="N93" s="551"/>
      <c r="O93" s="550"/>
      <c r="P93" s="550"/>
      <c r="Q93" s="550"/>
      <c r="R93" s="550"/>
      <c r="S93" s="550"/>
      <c r="T93" s="550"/>
      <c r="U93" s="550"/>
      <c r="V93" s="550"/>
    </row>
    <row r="94" spans="1:22" s="3" customFormat="1" ht="14.25">
      <c r="A94" s="499"/>
      <c r="B94" s="500" t="s">
        <v>108</v>
      </c>
      <c r="C94" s="365" t="s">
        <v>202</v>
      </c>
      <c r="D94" s="717">
        <v>54</v>
      </c>
      <c r="E94" s="718">
        <v>393</v>
      </c>
      <c r="F94" s="718">
        <v>428</v>
      </c>
      <c r="G94" s="718">
        <v>0</v>
      </c>
      <c r="H94" s="718">
        <v>0</v>
      </c>
      <c r="I94" s="718">
        <v>875</v>
      </c>
      <c r="J94" s="744">
        <v>182</v>
      </c>
      <c r="K94" s="719">
        <v>1057</v>
      </c>
      <c r="L94" s="17"/>
      <c r="N94" s="552"/>
      <c r="O94" s="550"/>
      <c r="P94" s="550"/>
      <c r="Q94" s="550"/>
      <c r="R94" s="550"/>
      <c r="S94" s="550"/>
      <c r="T94" s="550"/>
      <c r="U94" s="550"/>
      <c r="V94" s="550"/>
    </row>
    <row r="95" spans="1:22" s="3" customFormat="1" ht="14.25">
      <c r="A95" s="499"/>
      <c r="B95" s="500" t="s">
        <v>109</v>
      </c>
      <c r="C95" s="365" t="s">
        <v>203</v>
      </c>
      <c r="D95" s="717">
        <v>278</v>
      </c>
      <c r="E95" s="718">
        <v>493</v>
      </c>
      <c r="F95" s="718">
        <v>1282</v>
      </c>
      <c r="G95" s="718">
        <v>272</v>
      </c>
      <c r="H95" s="718">
        <v>0</v>
      </c>
      <c r="I95" s="718">
        <v>2325</v>
      </c>
      <c r="J95" s="744">
        <v>671</v>
      </c>
      <c r="K95" s="719">
        <v>2996</v>
      </c>
      <c r="L95" s="17"/>
      <c r="N95" s="552"/>
      <c r="O95" s="550"/>
      <c r="P95" s="550"/>
      <c r="Q95" s="550"/>
      <c r="R95" s="550"/>
      <c r="S95" s="550"/>
      <c r="T95" s="550"/>
      <c r="U95" s="550"/>
      <c r="V95" s="550"/>
    </row>
    <row r="96" spans="1:22" s="3" customFormat="1" ht="14.25">
      <c r="A96" s="499"/>
      <c r="B96" s="500" t="s">
        <v>110</v>
      </c>
      <c r="C96" s="365" t="s">
        <v>204</v>
      </c>
      <c r="D96" s="717">
        <v>193</v>
      </c>
      <c r="E96" s="718">
        <v>1415</v>
      </c>
      <c r="F96" s="718">
        <v>1763</v>
      </c>
      <c r="G96" s="718">
        <v>287</v>
      </c>
      <c r="H96" s="718">
        <v>26</v>
      </c>
      <c r="I96" s="718">
        <v>3684</v>
      </c>
      <c r="J96" s="744">
        <v>1002</v>
      </c>
      <c r="K96" s="719">
        <v>4686</v>
      </c>
      <c r="L96" s="17"/>
      <c r="N96" s="552"/>
      <c r="O96" s="550"/>
      <c r="P96" s="550"/>
      <c r="Q96" s="550"/>
      <c r="R96" s="550"/>
      <c r="S96" s="550"/>
      <c r="T96" s="550"/>
      <c r="U96" s="550"/>
      <c r="V96" s="550"/>
    </row>
    <row r="97" spans="1:22" s="3" customFormat="1" ht="14.25">
      <c r="A97" s="502" t="s">
        <v>8</v>
      </c>
      <c r="B97" s="503"/>
      <c r="C97" s="504"/>
      <c r="D97" s="745">
        <v>1584</v>
      </c>
      <c r="E97" s="746">
        <v>5254</v>
      </c>
      <c r="F97" s="746">
        <v>8899</v>
      </c>
      <c r="G97" s="746">
        <v>2623</v>
      </c>
      <c r="H97" s="746">
        <v>376</v>
      </c>
      <c r="I97" s="746">
        <v>18736</v>
      </c>
      <c r="J97" s="747">
        <v>4346</v>
      </c>
      <c r="K97" s="748">
        <v>23082</v>
      </c>
      <c r="L97" s="17"/>
      <c r="N97" s="552"/>
      <c r="O97" s="550"/>
      <c r="P97" s="550"/>
      <c r="Q97" s="550"/>
      <c r="R97" s="550"/>
      <c r="S97" s="550"/>
      <c r="T97" s="550"/>
      <c r="U97" s="550"/>
      <c r="V97" s="550"/>
    </row>
    <row r="98" spans="1:22" s="3" customFormat="1" ht="14.25">
      <c r="A98" s="507" t="s">
        <v>24</v>
      </c>
      <c r="B98" s="508" t="s">
        <v>111</v>
      </c>
      <c r="C98" s="509" t="s">
        <v>205</v>
      </c>
      <c r="D98" s="749">
        <v>134</v>
      </c>
      <c r="E98" s="750">
        <v>379</v>
      </c>
      <c r="F98" s="750">
        <v>914</v>
      </c>
      <c r="G98" s="750">
        <v>46</v>
      </c>
      <c r="H98" s="750">
        <v>29</v>
      </c>
      <c r="I98" s="750">
        <v>1502</v>
      </c>
      <c r="J98" s="751">
        <v>463</v>
      </c>
      <c r="K98" s="752">
        <v>1965</v>
      </c>
      <c r="L98" s="17"/>
      <c r="N98" s="552"/>
      <c r="O98" s="550"/>
      <c r="P98" s="550"/>
      <c r="Q98" s="550"/>
      <c r="R98" s="550"/>
      <c r="S98" s="550"/>
      <c r="T98" s="550"/>
      <c r="U98" s="550"/>
      <c r="V98" s="550"/>
    </row>
    <row r="99" spans="1:22" s="3" customFormat="1" ht="14.25">
      <c r="A99" s="444"/>
      <c r="B99" s="510" t="s">
        <v>112</v>
      </c>
      <c r="C99" s="511" t="s">
        <v>206</v>
      </c>
      <c r="D99" s="717">
        <v>299</v>
      </c>
      <c r="E99" s="718">
        <v>703</v>
      </c>
      <c r="F99" s="718">
        <v>1423</v>
      </c>
      <c r="G99" s="718">
        <v>628</v>
      </c>
      <c r="H99" s="718">
        <v>92</v>
      </c>
      <c r="I99" s="718">
        <v>3145</v>
      </c>
      <c r="J99" s="744">
        <v>1027</v>
      </c>
      <c r="K99" s="719">
        <v>4172</v>
      </c>
      <c r="L99" s="17"/>
      <c r="N99" s="551"/>
      <c r="O99" s="550"/>
      <c r="P99" s="550"/>
      <c r="Q99" s="550"/>
      <c r="R99" s="550"/>
      <c r="S99" s="550"/>
      <c r="T99" s="550"/>
      <c r="U99" s="550"/>
      <c r="V99" s="550"/>
    </row>
    <row r="100" spans="1:22" s="3" customFormat="1" ht="14.25">
      <c r="A100" s="1"/>
      <c r="B100" s="510" t="s">
        <v>113</v>
      </c>
      <c r="C100" s="511" t="s">
        <v>207</v>
      </c>
      <c r="D100" s="717">
        <v>237</v>
      </c>
      <c r="E100" s="718">
        <v>707</v>
      </c>
      <c r="F100" s="718">
        <v>1092</v>
      </c>
      <c r="G100" s="718">
        <v>307</v>
      </c>
      <c r="H100" s="718">
        <v>12</v>
      </c>
      <c r="I100" s="718">
        <v>2355</v>
      </c>
      <c r="J100" s="744">
        <v>774</v>
      </c>
      <c r="K100" s="719">
        <v>3129</v>
      </c>
      <c r="L100" s="17"/>
      <c r="N100" s="552"/>
      <c r="O100" s="550"/>
      <c r="P100" s="550"/>
      <c r="Q100" s="550"/>
      <c r="R100" s="550"/>
      <c r="S100" s="550"/>
      <c r="T100" s="550"/>
      <c r="U100" s="550"/>
      <c r="V100" s="550"/>
    </row>
    <row r="101" spans="1:22" s="3" customFormat="1" ht="14.25">
      <c r="A101" s="502" t="s">
        <v>8</v>
      </c>
      <c r="B101" s="512"/>
      <c r="C101" s="513"/>
      <c r="D101" s="745">
        <v>670</v>
      </c>
      <c r="E101" s="746">
        <v>1789</v>
      </c>
      <c r="F101" s="746">
        <v>3429</v>
      </c>
      <c r="G101" s="746">
        <v>981</v>
      </c>
      <c r="H101" s="746">
        <v>133</v>
      </c>
      <c r="I101" s="746">
        <v>7002</v>
      </c>
      <c r="J101" s="747">
        <v>2264</v>
      </c>
      <c r="K101" s="748">
        <v>9266</v>
      </c>
      <c r="L101" s="17"/>
      <c r="N101" s="552"/>
      <c r="O101" s="550"/>
      <c r="P101" s="550"/>
      <c r="Q101" s="550"/>
      <c r="R101" s="550"/>
      <c r="S101" s="550"/>
      <c r="T101" s="550"/>
      <c r="U101" s="550"/>
      <c r="V101" s="550"/>
    </row>
    <row r="102" spans="1:22" s="3" customFormat="1" ht="14.25">
      <c r="A102" s="495" t="s">
        <v>379</v>
      </c>
      <c r="B102" s="496" t="s">
        <v>114</v>
      </c>
      <c r="C102" s="497" t="s">
        <v>208</v>
      </c>
      <c r="D102" s="749">
        <v>214</v>
      </c>
      <c r="E102" s="750">
        <v>533</v>
      </c>
      <c r="F102" s="750">
        <v>584</v>
      </c>
      <c r="G102" s="750">
        <v>161</v>
      </c>
      <c r="H102" s="750">
        <v>0</v>
      </c>
      <c r="I102" s="750">
        <v>1492</v>
      </c>
      <c r="J102" s="751">
        <v>216</v>
      </c>
      <c r="K102" s="752">
        <v>1708</v>
      </c>
      <c r="L102" s="17"/>
      <c r="N102" s="552"/>
      <c r="O102" s="550"/>
      <c r="P102" s="550"/>
      <c r="Q102" s="550"/>
      <c r="R102" s="550"/>
      <c r="S102" s="550"/>
      <c r="T102" s="550"/>
      <c r="U102" s="550"/>
      <c r="V102" s="550"/>
    </row>
    <row r="103" spans="1:22" s="3" customFormat="1" ht="14.25">
      <c r="A103" s="506" t="s">
        <v>229</v>
      </c>
      <c r="B103" s="500" t="s">
        <v>115</v>
      </c>
      <c r="C103" s="365" t="s">
        <v>209</v>
      </c>
      <c r="D103" s="717">
        <v>542</v>
      </c>
      <c r="E103" s="718">
        <v>2467</v>
      </c>
      <c r="F103" s="718">
        <v>2341</v>
      </c>
      <c r="G103" s="718">
        <v>859</v>
      </c>
      <c r="H103" s="718">
        <v>98</v>
      </c>
      <c r="I103" s="718">
        <v>6307</v>
      </c>
      <c r="J103" s="744">
        <v>950</v>
      </c>
      <c r="K103" s="719">
        <v>7257</v>
      </c>
      <c r="L103" s="17"/>
      <c r="N103" s="551"/>
      <c r="O103" s="550"/>
      <c r="P103" s="550"/>
      <c r="Q103" s="550"/>
      <c r="R103" s="550"/>
      <c r="S103" s="550"/>
      <c r="T103" s="550"/>
      <c r="U103" s="550"/>
      <c r="V103" s="550"/>
    </row>
    <row r="104" spans="1:22" s="3" customFormat="1" ht="14.25">
      <c r="A104" s="499"/>
      <c r="B104" s="500" t="s">
        <v>116</v>
      </c>
      <c r="C104" s="365" t="s">
        <v>210</v>
      </c>
      <c r="D104" s="717">
        <v>227</v>
      </c>
      <c r="E104" s="718">
        <v>611</v>
      </c>
      <c r="F104" s="718">
        <v>610</v>
      </c>
      <c r="G104" s="718">
        <v>99</v>
      </c>
      <c r="H104" s="718">
        <v>0</v>
      </c>
      <c r="I104" s="718">
        <v>1547</v>
      </c>
      <c r="J104" s="744">
        <v>270</v>
      </c>
      <c r="K104" s="719">
        <v>1817</v>
      </c>
      <c r="L104" s="17"/>
      <c r="N104" s="552"/>
      <c r="O104" s="550"/>
      <c r="P104" s="550"/>
      <c r="Q104" s="550"/>
      <c r="R104" s="550"/>
      <c r="S104" s="550"/>
      <c r="T104" s="550"/>
      <c r="U104" s="550"/>
      <c r="V104" s="550"/>
    </row>
    <row r="105" spans="1:22" s="3" customFormat="1" ht="14.25">
      <c r="A105" s="499"/>
      <c r="B105" s="500" t="s">
        <v>117</v>
      </c>
      <c r="C105" s="365" t="s">
        <v>211</v>
      </c>
      <c r="D105" s="717">
        <v>721</v>
      </c>
      <c r="E105" s="718">
        <v>835</v>
      </c>
      <c r="F105" s="718">
        <v>1910</v>
      </c>
      <c r="G105" s="718">
        <v>643</v>
      </c>
      <c r="H105" s="718">
        <v>0</v>
      </c>
      <c r="I105" s="718">
        <v>4109</v>
      </c>
      <c r="J105" s="744">
        <v>692</v>
      </c>
      <c r="K105" s="719">
        <v>4801</v>
      </c>
      <c r="L105" s="17"/>
      <c r="N105" s="552"/>
      <c r="O105" s="550"/>
      <c r="P105" s="550"/>
      <c r="Q105" s="550"/>
      <c r="R105" s="550"/>
      <c r="S105" s="550"/>
      <c r="T105" s="550"/>
      <c r="U105" s="550"/>
      <c r="V105" s="550"/>
    </row>
    <row r="106" spans="1:22" s="3" customFormat="1" ht="14.25">
      <c r="A106" s="502" t="s">
        <v>8</v>
      </c>
      <c r="B106" s="503"/>
      <c r="C106" s="504"/>
      <c r="D106" s="745">
        <v>1704</v>
      </c>
      <c r="E106" s="746">
        <v>4446</v>
      </c>
      <c r="F106" s="746">
        <v>5445</v>
      </c>
      <c r="G106" s="746">
        <v>1762</v>
      </c>
      <c r="H106" s="746">
        <v>98</v>
      </c>
      <c r="I106" s="746">
        <v>13455</v>
      </c>
      <c r="J106" s="747">
        <v>2128</v>
      </c>
      <c r="K106" s="748">
        <v>15583</v>
      </c>
      <c r="L106" s="17"/>
      <c r="N106" s="552"/>
      <c r="O106" s="550"/>
      <c r="P106" s="550"/>
      <c r="Q106" s="550"/>
      <c r="R106" s="550"/>
      <c r="S106" s="550"/>
      <c r="T106" s="550"/>
      <c r="U106" s="550"/>
      <c r="V106" s="550"/>
    </row>
    <row r="107" spans="1:22" s="3" customFormat="1" ht="14.25">
      <c r="A107" s="495" t="s">
        <v>398</v>
      </c>
      <c r="B107" s="508" t="s">
        <v>118</v>
      </c>
      <c r="C107" s="509" t="s">
        <v>212</v>
      </c>
      <c r="D107" s="749">
        <v>69</v>
      </c>
      <c r="E107" s="750">
        <v>1161</v>
      </c>
      <c r="F107" s="750">
        <v>833</v>
      </c>
      <c r="G107" s="750">
        <v>144</v>
      </c>
      <c r="H107" s="750">
        <v>46</v>
      </c>
      <c r="I107" s="750">
        <v>2253</v>
      </c>
      <c r="J107" s="751">
        <v>660</v>
      </c>
      <c r="K107" s="752">
        <v>2913</v>
      </c>
      <c r="L107" s="17"/>
      <c r="N107" s="552"/>
      <c r="O107" s="550"/>
      <c r="P107" s="550"/>
      <c r="Q107" s="550"/>
      <c r="R107" s="550"/>
      <c r="S107" s="550"/>
      <c r="T107" s="550"/>
      <c r="U107" s="550"/>
      <c r="V107" s="550"/>
    </row>
    <row r="108" spans="1:22" s="3" customFormat="1" ht="14.25">
      <c r="A108" s="506" t="s">
        <v>397</v>
      </c>
      <c r="B108" s="510" t="s">
        <v>119</v>
      </c>
      <c r="C108" s="511" t="s">
        <v>213</v>
      </c>
      <c r="D108" s="717">
        <v>163</v>
      </c>
      <c r="E108" s="718">
        <v>1354</v>
      </c>
      <c r="F108" s="718">
        <v>1119</v>
      </c>
      <c r="G108" s="718">
        <v>71</v>
      </c>
      <c r="H108" s="718">
        <v>0</v>
      </c>
      <c r="I108" s="718">
        <v>2707</v>
      </c>
      <c r="J108" s="744">
        <v>1427</v>
      </c>
      <c r="K108" s="719">
        <v>4134</v>
      </c>
      <c r="L108" s="17"/>
      <c r="N108" s="551"/>
      <c r="O108" s="550"/>
      <c r="P108" s="550"/>
      <c r="Q108" s="550"/>
      <c r="R108" s="550"/>
      <c r="S108" s="550"/>
      <c r="T108" s="550"/>
      <c r="U108" s="550"/>
      <c r="V108" s="550"/>
    </row>
    <row r="109" spans="1:22" s="3" customFormat="1" ht="14.25">
      <c r="A109" s="1"/>
      <c r="B109" s="510" t="s">
        <v>120</v>
      </c>
      <c r="C109" s="511" t="s">
        <v>214</v>
      </c>
      <c r="D109" s="717">
        <v>590</v>
      </c>
      <c r="E109" s="718">
        <v>4395</v>
      </c>
      <c r="F109" s="718">
        <v>8032</v>
      </c>
      <c r="G109" s="718">
        <v>8624</v>
      </c>
      <c r="H109" s="718">
        <v>2966</v>
      </c>
      <c r="I109" s="718">
        <v>24607</v>
      </c>
      <c r="J109" s="744">
        <v>2122</v>
      </c>
      <c r="K109" s="719">
        <v>26729</v>
      </c>
      <c r="L109" s="17"/>
      <c r="N109" s="552"/>
      <c r="O109" s="550"/>
      <c r="P109" s="550"/>
      <c r="Q109" s="550"/>
      <c r="R109" s="550"/>
      <c r="S109" s="550"/>
      <c r="T109" s="550"/>
      <c r="U109" s="550"/>
      <c r="V109" s="550"/>
    </row>
    <row r="110" spans="1:22" s="3" customFormat="1" ht="14.25">
      <c r="A110" s="1"/>
      <c r="B110" s="510" t="s">
        <v>121</v>
      </c>
      <c r="C110" s="511" t="s">
        <v>215</v>
      </c>
      <c r="D110" s="717">
        <v>907</v>
      </c>
      <c r="E110" s="718">
        <v>3661</v>
      </c>
      <c r="F110" s="718">
        <v>6018</v>
      </c>
      <c r="G110" s="718">
        <v>3077</v>
      </c>
      <c r="H110" s="718">
        <v>628</v>
      </c>
      <c r="I110" s="718">
        <v>14291</v>
      </c>
      <c r="J110" s="744">
        <v>3393</v>
      </c>
      <c r="K110" s="719">
        <v>17684</v>
      </c>
      <c r="L110" s="17"/>
      <c r="N110" s="552"/>
      <c r="O110" s="550"/>
      <c r="P110" s="550"/>
      <c r="Q110" s="550"/>
      <c r="R110" s="550"/>
      <c r="S110" s="550"/>
      <c r="T110" s="550"/>
      <c r="U110" s="550"/>
      <c r="V110" s="550"/>
    </row>
    <row r="111" spans="1:22" s="3" customFormat="1" ht="14.25">
      <c r="A111" s="1"/>
      <c r="B111" s="510" t="s">
        <v>122</v>
      </c>
      <c r="C111" s="511" t="s">
        <v>216</v>
      </c>
      <c r="D111" s="717">
        <v>507</v>
      </c>
      <c r="E111" s="718">
        <v>2906</v>
      </c>
      <c r="F111" s="718">
        <v>4167</v>
      </c>
      <c r="G111" s="718">
        <v>1678</v>
      </c>
      <c r="H111" s="718">
        <v>1099</v>
      </c>
      <c r="I111" s="718">
        <v>10357</v>
      </c>
      <c r="J111" s="744">
        <v>2218</v>
      </c>
      <c r="K111" s="719">
        <v>12575</v>
      </c>
      <c r="L111" s="17"/>
      <c r="N111" s="552"/>
      <c r="O111" s="550"/>
      <c r="P111" s="550"/>
      <c r="Q111" s="550"/>
      <c r="R111" s="550"/>
      <c r="S111" s="550"/>
      <c r="T111" s="550"/>
      <c r="U111" s="550"/>
      <c r="V111" s="550"/>
    </row>
    <row r="112" spans="1:22" s="3" customFormat="1" ht="14.25">
      <c r="A112" s="499"/>
      <c r="B112" s="500" t="s">
        <v>123</v>
      </c>
      <c r="C112" s="511" t="s">
        <v>217</v>
      </c>
      <c r="D112" s="717">
        <v>401</v>
      </c>
      <c r="E112" s="718">
        <v>1660</v>
      </c>
      <c r="F112" s="718">
        <v>2639</v>
      </c>
      <c r="G112" s="718">
        <v>900</v>
      </c>
      <c r="H112" s="718">
        <v>297</v>
      </c>
      <c r="I112" s="718">
        <v>5897</v>
      </c>
      <c r="J112" s="744">
        <v>1278</v>
      </c>
      <c r="K112" s="719">
        <v>7175</v>
      </c>
      <c r="L112" s="17"/>
      <c r="N112" s="552"/>
      <c r="O112" s="550"/>
      <c r="P112" s="550"/>
      <c r="Q112" s="550"/>
      <c r="R112" s="550"/>
      <c r="S112" s="550"/>
      <c r="T112" s="550"/>
      <c r="U112" s="550"/>
      <c r="V112" s="550"/>
    </row>
    <row r="113" spans="1:22" s="3" customFormat="1" ht="14.25">
      <c r="A113" s="502" t="s">
        <v>8</v>
      </c>
      <c r="B113" s="503"/>
      <c r="C113" s="504"/>
      <c r="D113" s="745">
        <v>2637</v>
      </c>
      <c r="E113" s="746">
        <v>15137</v>
      </c>
      <c r="F113" s="746">
        <v>22808</v>
      </c>
      <c r="G113" s="746">
        <v>14494</v>
      </c>
      <c r="H113" s="746">
        <v>5036</v>
      </c>
      <c r="I113" s="746">
        <v>60112</v>
      </c>
      <c r="J113" s="747">
        <v>11098</v>
      </c>
      <c r="K113" s="748">
        <v>71210</v>
      </c>
      <c r="L113" s="17"/>
      <c r="N113" s="552"/>
      <c r="O113" s="550"/>
      <c r="P113" s="550"/>
      <c r="Q113" s="550"/>
      <c r="R113" s="550"/>
      <c r="S113" s="550"/>
      <c r="T113" s="550"/>
      <c r="U113" s="550"/>
      <c r="V113" s="550"/>
    </row>
    <row r="114" spans="1:22" s="3" customFormat="1" ht="14.25">
      <c r="A114" s="495" t="s">
        <v>26</v>
      </c>
      <c r="B114" s="496" t="s">
        <v>124</v>
      </c>
      <c r="C114" s="497" t="s">
        <v>218</v>
      </c>
      <c r="D114" s="749">
        <v>401</v>
      </c>
      <c r="E114" s="750">
        <v>847</v>
      </c>
      <c r="F114" s="750">
        <v>1248</v>
      </c>
      <c r="G114" s="750">
        <v>544</v>
      </c>
      <c r="H114" s="750">
        <v>75</v>
      </c>
      <c r="I114" s="750">
        <v>3115</v>
      </c>
      <c r="J114" s="751">
        <v>1040</v>
      </c>
      <c r="K114" s="752">
        <v>4155</v>
      </c>
      <c r="L114" s="17"/>
      <c r="N114" s="552"/>
      <c r="O114" s="550"/>
      <c r="P114" s="550"/>
      <c r="Q114" s="550"/>
      <c r="R114" s="550"/>
      <c r="S114" s="550"/>
      <c r="T114" s="550"/>
      <c r="U114" s="550"/>
      <c r="V114" s="550"/>
    </row>
    <row r="115" spans="1:22" s="3" customFormat="1" ht="14.25">
      <c r="A115" s="499"/>
      <c r="B115" s="500" t="s">
        <v>125</v>
      </c>
      <c r="C115" s="365" t="s">
        <v>219</v>
      </c>
      <c r="D115" s="717">
        <v>106</v>
      </c>
      <c r="E115" s="718">
        <v>707</v>
      </c>
      <c r="F115" s="718">
        <v>916</v>
      </c>
      <c r="G115" s="718">
        <v>44</v>
      </c>
      <c r="H115" s="718">
        <v>0</v>
      </c>
      <c r="I115" s="718">
        <v>1773</v>
      </c>
      <c r="J115" s="744">
        <v>714</v>
      </c>
      <c r="K115" s="719">
        <v>2487</v>
      </c>
      <c r="L115" s="17"/>
      <c r="N115" s="551"/>
      <c r="O115" s="550"/>
      <c r="P115" s="550"/>
      <c r="Q115" s="550"/>
      <c r="R115" s="550"/>
      <c r="S115" s="550"/>
      <c r="T115" s="550"/>
      <c r="U115" s="550"/>
      <c r="V115" s="550"/>
    </row>
    <row r="116" spans="1:22" s="3" customFormat="1" ht="14.25">
      <c r="A116" s="499"/>
      <c r="B116" s="500" t="s">
        <v>126</v>
      </c>
      <c r="C116" s="365" t="s">
        <v>266</v>
      </c>
      <c r="D116" s="717">
        <v>176</v>
      </c>
      <c r="E116" s="718">
        <v>1117</v>
      </c>
      <c r="F116" s="718">
        <v>1509</v>
      </c>
      <c r="G116" s="718">
        <v>264</v>
      </c>
      <c r="H116" s="718">
        <v>16</v>
      </c>
      <c r="I116" s="718">
        <v>3082</v>
      </c>
      <c r="J116" s="744">
        <v>1041</v>
      </c>
      <c r="K116" s="719">
        <v>4123</v>
      </c>
      <c r="L116" s="17"/>
      <c r="N116" s="552"/>
      <c r="O116" s="550"/>
      <c r="P116" s="550"/>
      <c r="Q116" s="550"/>
      <c r="R116" s="550"/>
      <c r="S116" s="550"/>
      <c r="T116" s="550"/>
      <c r="U116" s="550"/>
      <c r="V116" s="550"/>
    </row>
    <row r="117" spans="1:22" s="3" customFormat="1" ht="14.25">
      <c r="A117" s="499"/>
      <c r="B117" s="500" t="s">
        <v>127</v>
      </c>
      <c r="C117" s="365" t="s">
        <v>220</v>
      </c>
      <c r="D117" s="717">
        <v>531</v>
      </c>
      <c r="E117" s="718">
        <v>2371</v>
      </c>
      <c r="F117" s="718">
        <v>3355</v>
      </c>
      <c r="G117" s="718">
        <v>1389</v>
      </c>
      <c r="H117" s="718">
        <v>0</v>
      </c>
      <c r="I117" s="718">
        <v>7646</v>
      </c>
      <c r="J117" s="744">
        <v>1758</v>
      </c>
      <c r="K117" s="719">
        <v>9404</v>
      </c>
      <c r="L117" s="17"/>
      <c r="N117" s="552"/>
      <c r="O117" s="550"/>
      <c r="P117" s="550"/>
      <c r="Q117" s="550"/>
      <c r="R117" s="550"/>
      <c r="S117" s="550"/>
      <c r="T117" s="550"/>
      <c r="U117" s="550"/>
      <c r="V117" s="550"/>
    </row>
    <row r="118" spans="1:22" s="3" customFormat="1" ht="14.25">
      <c r="A118" s="499"/>
      <c r="B118" s="500" t="s">
        <v>128</v>
      </c>
      <c r="C118" s="365" t="s">
        <v>221</v>
      </c>
      <c r="D118" s="717">
        <v>149</v>
      </c>
      <c r="E118" s="718">
        <v>589</v>
      </c>
      <c r="F118" s="718">
        <v>1224</v>
      </c>
      <c r="G118" s="718">
        <v>180</v>
      </c>
      <c r="H118" s="718">
        <v>14</v>
      </c>
      <c r="I118" s="718">
        <v>2156</v>
      </c>
      <c r="J118" s="744">
        <v>956</v>
      </c>
      <c r="K118" s="719">
        <v>3112</v>
      </c>
      <c r="L118" s="17"/>
      <c r="N118" s="552"/>
      <c r="O118" s="550"/>
      <c r="P118" s="550"/>
      <c r="Q118" s="550"/>
      <c r="R118" s="550"/>
      <c r="S118" s="550"/>
      <c r="T118" s="550"/>
      <c r="U118" s="550"/>
      <c r="V118" s="550"/>
    </row>
    <row r="119" spans="1:22" s="3" customFormat="1" ht="14.25">
      <c r="A119" s="499"/>
      <c r="B119" s="500" t="s">
        <v>129</v>
      </c>
      <c r="C119" s="365" t="s">
        <v>222</v>
      </c>
      <c r="D119" s="717">
        <v>1284</v>
      </c>
      <c r="E119" s="718">
        <v>3005</v>
      </c>
      <c r="F119" s="718">
        <v>5397</v>
      </c>
      <c r="G119" s="718">
        <v>4153</v>
      </c>
      <c r="H119" s="718">
        <v>365</v>
      </c>
      <c r="I119" s="718">
        <v>14204</v>
      </c>
      <c r="J119" s="744">
        <v>1360</v>
      </c>
      <c r="K119" s="719">
        <v>15564</v>
      </c>
      <c r="L119" s="17"/>
      <c r="N119" s="552"/>
      <c r="O119" s="550"/>
      <c r="P119" s="550"/>
      <c r="Q119" s="550"/>
      <c r="R119" s="550"/>
      <c r="S119" s="550"/>
      <c r="T119" s="550"/>
      <c r="U119" s="550"/>
      <c r="V119" s="550"/>
    </row>
    <row r="120" spans="1:22" s="3" customFormat="1" ht="14.25">
      <c r="A120" s="499"/>
      <c r="B120" s="500" t="s">
        <v>130</v>
      </c>
      <c r="C120" s="365" t="s">
        <v>223</v>
      </c>
      <c r="D120" s="717">
        <v>346</v>
      </c>
      <c r="E120" s="718">
        <v>3209</v>
      </c>
      <c r="F120" s="718">
        <v>5658</v>
      </c>
      <c r="G120" s="718">
        <v>2347</v>
      </c>
      <c r="H120" s="718">
        <v>1200</v>
      </c>
      <c r="I120" s="718">
        <v>12760</v>
      </c>
      <c r="J120" s="744">
        <v>2663</v>
      </c>
      <c r="K120" s="719">
        <v>15423</v>
      </c>
      <c r="L120" s="17"/>
      <c r="N120" s="552"/>
      <c r="O120" s="550"/>
      <c r="P120" s="550"/>
      <c r="Q120" s="550"/>
      <c r="R120" s="550"/>
      <c r="S120" s="550"/>
      <c r="T120" s="550"/>
      <c r="U120" s="550"/>
      <c r="V120" s="550"/>
    </row>
    <row r="121" spans="1:22" s="3" customFormat="1" ht="14.25">
      <c r="A121" s="499"/>
      <c r="B121" s="500" t="s">
        <v>131</v>
      </c>
      <c r="C121" s="365" t="s">
        <v>224</v>
      </c>
      <c r="D121" s="717">
        <v>420</v>
      </c>
      <c r="E121" s="718">
        <v>3632</v>
      </c>
      <c r="F121" s="718">
        <v>6111</v>
      </c>
      <c r="G121" s="718">
        <v>2532</v>
      </c>
      <c r="H121" s="718">
        <v>476</v>
      </c>
      <c r="I121" s="718">
        <v>13171</v>
      </c>
      <c r="J121" s="744">
        <v>2443</v>
      </c>
      <c r="K121" s="719">
        <v>15614</v>
      </c>
      <c r="L121" s="17"/>
      <c r="N121" s="552"/>
      <c r="O121" s="550"/>
      <c r="P121" s="550"/>
      <c r="Q121" s="550"/>
      <c r="R121" s="550"/>
      <c r="S121" s="550"/>
      <c r="T121" s="550"/>
      <c r="U121" s="550"/>
      <c r="V121" s="550"/>
    </row>
    <row r="122" spans="1:22" s="3" customFormat="1" ht="14.25">
      <c r="A122" s="502" t="s">
        <v>8</v>
      </c>
      <c r="B122" s="503"/>
      <c r="C122" s="504"/>
      <c r="D122" s="753">
        <v>3413</v>
      </c>
      <c r="E122" s="754">
        <v>15477</v>
      </c>
      <c r="F122" s="754">
        <v>25418</v>
      </c>
      <c r="G122" s="754">
        <v>11453</v>
      </c>
      <c r="H122" s="754">
        <v>2146</v>
      </c>
      <c r="I122" s="754">
        <v>57907</v>
      </c>
      <c r="J122" s="755">
        <v>11975</v>
      </c>
      <c r="K122" s="756">
        <v>69882</v>
      </c>
      <c r="L122" s="17"/>
      <c r="N122" s="552"/>
      <c r="O122" s="550"/>
      <c r="P122" s="550"/>
      <c r="Q122" s="550"/>
      <c r="R122" s="550"/>
      <c r="S122" s="550"/>
      <c r="T122" s="550"/>
      <c r="U122" s="550"/>
      <c r="V122" s="550"/>
    </row>
    <row r="123" spans="1:22" ht="14.25">
      <c r="A123" s="879" t="s">
        <v>8</v>
      </c>
      <c r="B123" s="880"/>
      <c r="C123" s="881"/>
      <c r="D123" s="726">
        <v>32962</v>
      </c>
      <c r="E123" s="727">
        <v>128349</v>
      </c>
      <c r="F123" s="727">
        <v>223095</v>
      </c>
      <c r="G123" s="727">
        <v>105569</v>
      </c>
      <c r="H123" s="727">
        <v>18160</v>
      </c>
      <c r="I123" s="727">
        <v>508135</v>
      </c>
      <c r="J123" s="757">
        <v>119178</v>
      </c>
      <c r="K123" s="728">
        <v>627313</v>
      </c>
      <c r="L123" s="17"/>
      <c r="N123" s="552"/>
      <c r="O123" s="550"/>
      <c r="P123" s="550"/>
      <c r="Q123" s="550"/>
      <c r="R123" s="550"/>
      <c r="S123" s="550"/>
      <c r="T123" s="550"/>
      <c r="U123" s="550"/>
      <c r="V123" s="550"/>
    </row>
    <row r="124" spans="1:22" ht="30" customHeight="1">
      <c r="A124" s="877" t="s">
        <v>6</v>
      </c>
      <c r="B124" s="877"/>
      <c r="C124" s="877"/>
      <c r="D124" s="877"/>
      <c r="E124" s="877"/>
      <c r="F124" s="877"/>
      <c r="G124" s="877"/>
      <c r="H124" s="877"/>
      <c r="I124" s="877"/>
      <c r="J124" s="877"/>
      <c r="K124" s="877"/>
      <c r="L124" s="17"/>
      <c r="N124" s="551"/>
      <c r="O124" s="550"/>
      <c r="P124" s="550"/>
      <c r="Q124" s="550"/>
      <c r="R124" s="550"/>
      <c r="S124" s="550"/>
      <c r="T124" s="550"/>
      <c r="U124" s="550"/>
      <c r="V124" s="550"/>
    </row>
    <row r="125" spans="1:12" ht="12.75">
      <c r="A125" s="710" t="s">
        <v>408</v>
      </c>
      <c r="L125" s="17"/>
    </row>
    <row r="126" ht="6.75" customHeight="1">
      <c r="L126" s="17"/>
    </row>
    <row r="127" ht="12.75">
      <c r="L127" s="17"/>
    </row>
    <row r="128" ht="12.75">
      <c r="L128" s="17"/>
    </row>
    <row r="129" ht="12.75">
      <c r="L129" s="17"/>
    </row>
  </sheetData>
  <sheetProtection/>
  <mergeCells count="4">
    <mergeCell ref="D3:K3"/>
    <mergeCell ref="B4:C4"/>
    <mergeCell ref="A123:C123"/>
    <mergeCell ref="A124:K124"/>
  </mergeCells>
  <hyperlinks>
    <hyperlink ref="M1" location="Sommaire!A1" display="Sommaire"/>
  </hyperlinks>
  <printOptions/>
  <pageMargins left="0" right="0" top="0" bottom="0.5905511811023623" header="0" footer="0"/>
  <pageSetup fitToHeight="0" fitToWidth="1" horizontalDpi="600" verticalDpi="600" orientation="portrait" paperSize="9" scale="81"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130"/>
  <sheetViews>
    <sheetView showGridLines="0" zoomScalePageLayoutView="0" workbookViewId="0" topLeftCell="A1">
      <pane ySplit="4" topLeftCell="A5" activePane="bottomLeft" state="frozen"/>
      <selection pane="topLeft" activeCell="A1" sqref="A1"/>
      <selection pane="bottomLeft" activeCell="A5" sqref="A5:IV5"/>
    </sheetView>
  </sheetViews>
  <sheetFormatPr defaultColWidth="11.421875" defaultRowHeight="12.75"/>
  <cols>
    <col min="1" max="1" width="17.421875" style="117" customWidth="1"/>
    <col min="2" max="2" width="3.8515625" style="236" customWidth="1"/>
    <col min="3" max="3" width="19.421875" style="257" customWidth="1"/>
    <col min="4" max="9" width="10.140625" style="276" customWidth="1"/>
    <col min="10" max="10" width="4.8515625" style="259" customWidth="1"/>
    <col min="11" max="16384" width="11.57421875" style="117" customWidth="1"/>
  </cols>
  <sheetData>
    <row r="1" spans="1:9" s="223" customFormat="1" ht="12">
      <c r="A1" s="223" t="s">
        <v>471</v>
      </c>
      <c r="B1" s="249"/>
      <c r="C1" s="250"/>
      <c r="D1" s="344"/>
      <c r="E1" s="344"/>
      <c r="F1" s="344"/>
      <c r="G1" s="344"/>
      <c r="H1" s="344"/>
      <c r="I1" s="344"/>
    </row>
    <row r="2" spans="1:10" s="223" customFormat="1" ht="16.5" customHeight="1">
      <c r="A2" s="224"/>
      <c r="B2" s="249"/>
      <c r="C2" s="250"/>
      <c r="D2" s="344"/>
      <c r="E2" s="344"/>
      <c r="F2" s="344"/>
      <c r="G2" s="344"/>
      <c r="H2" s="344"/>
      <c r="I2" s="345" t="s">
        <v>363</v>
      </c>
      <c r="J2" s="346"/>
    </row>
    <row r="3" spans="1:10" s="131" customFormat="1" ht="9.75">
      <c r="A3" s="197"/>
      <c r="B3" s="197"/>
      <c r="C3" s="197"/>
      <c r="D3" s="885" t="s">
        <v>33</v>
      </c>
      <c r="E3" s="886"/>
      <c r="F3" s="886"/>
      <c r="G3" s="887" t="s">
        <v>35</v>
      </c>
      <c r="H3" s="886"/>
      <c r="I3" s="888"/>
      <c r="J3" s="252"/>
    </row>
    <row r="4" spans="1:10" s="131" customFormat="1" ht="18" customHeight="1">
      <c r="A4" s="245" t="s">
        <v>7</v>
      </c>
      <c r="B4" s="889" t="s">
        <v>132</v>
      </c>
      <c r="C4" s="890"/>
      <c r="D4" s="260" t="s">
        <v>31</v>
      </c>
      <c r="E4" s="260" t="s">
        <v>32</v>
      </c>
      <c r="F4" s="260" t="s">
        <v>8</v>
      </c>
      <c r="G4" s="436" t="s">
        <v>31</v>
      </c>
      <c r="H4" s="261" t="s">
        <v>32</v>
      </c>
      <c r="I4" s="262" t="s">
        <v>8</v>
      </c>
      <c r="J4" s="252"/>
    </row>
    <row r="5" spans="1:10" s="131" customFormat="1" ht="9.75">
      <c r="A5" s="495" t="s">
        <v>9</v>
      </c>
      <c r="B5" s="496" t="s">
        <v>36</v>
      </c>
      <c r="C5" s="497" t="s">
        <v>133</v>
      </c>
      <c r="D5" s="263">
        <v>51</v>
      </c>
      <c r="E5" s="264">
        <v>247</v>
      </c>
      <c r="F5" s="264">
        <v>298</v>
      </c>
      <c r="G5" s="437">
        <v>4155</v>
      </c>
      <c r="H5" s="264">
        <v>7119</v>
      </c>
      <c r="I5" s="265">
        <v>11274</v>
      </c>
      <c r="J5" s="252"/>
    </row>
    <row r="6" spans="1:10" s="131" customFormat="1" ht="9.75">
      <c r="A6" s="499"/>
      <c r="B6" s="500" t="s">
        <v>37</v>
      </c>
      <c r="C6" s="365" t="s">
        <v>134</v>
      </c>
      <c r="D6" s="266">
        <v>38</v>
      </c>
      <c r="E6" s="267">
        <v>219</v>
      </c>
      <c r="F6" s="267">
        <v>257</v>
      </c>
      <c r="G6" s="438">
        <v>2482</v>
      </c>
      <c r="H6" s="267">
        <v>6042</v>
      </c>
      <c r="I6" s="268">
        <v>8524</v>
      </c>
      <c r="J6" s="252"/>
    </row>
    <row r="7" spans="1:10" s="131" customFormat="1" ht="9.75">
      <c r="A7" s="502" t="s">
        <v>8</v>
      </c>
      <c r="B7" s="503"/>
      <c r="C7" s="504"/>
      <c r="D7" s="269">
        <v>89</v>
      </c>
      <c r="E7" s="270">
        <v>466</v>
      </c>
      <c r="F7" s="270">
        <v>555</v>
      </c>
      <c r="G7" s="439">
        <v>6637</v>
      </c>
      <c r="H7" s="270">
        <v>13161</v>
      </c>
      <c r="I7" s="271">
        <v>19798</v>
      </c>
      <c r="J7" s="272"/>
    </row>
    <row r="8" spans="1:10" s="131" customFormat="1" ht="9.75">
      <c r="A8" s="495" t="s">
        <v>10</v>
      </c>
      <c r="B8" s="496" t="s">
        <v>38</v>
      </c>
      <c r="C8" s="497" t="s">
        <v>135</v>
      </c>
      <c r="D8" s="263">
        <v>15</v>
      </c>
      <c r="E8" s="264">
        <v>195</v>
      </c>
      <c r="F8" s="264">
        <v>210</v>
      </c>
      <c r="G8" s="437">
        <v>824</v>
      </c>
      <c r="H8" s="264">
        <v>3427</v>
      </c>
      <c r="I8" s="265">
        <v>4251</v>
      </c>
      <c r="J8" s="252"/>
    </row>
    <row r="9" spans="1:10" s="131" customFormat="1" ht="9.75">
      <c r="A9" s="506"/>
      <c r="B9" s="500" t="s">
        <v>39</v>
      </c>
      <c r="C9" s="365" t="s">
        <v>136</v>
      </c>
      <c r="D9" s="266">
        <v>78</v>
      </c>
      <c r="E9" s="267">
        <v>199</v>
      </c>
      <c r="F9" s="267">
        <v>277</v>
      </c>
      <c r="G9" s="438">
        <v>6468</v>
      </c>
      <c r="H9" s="267">
        <v>5509</v>
      </c>
      <c r="I9" s="268">
        <v>11977</v>
      </c>
      <c r="J9" s="252"/>
    </row>
    <row r="10" spans="1:10" s="131" customFormat="1" ht="9.75">
      <c r="A10" s="499"/>
      <c r="B10" s="500" t="s">
        <v>40</v>
      </c>
      <c r="C10" s="365" t="s">
        <v>137</v>
      </c>
      <c r="D10" s="266">
        <v>8</v>
      </c>
      <c r="E10" s="267">
        <v>164</v>
      </c>
      <c r="F10" s="267">
        <v>172</v>
      </c>
      <c r="G10" s="438">
        <v>465</v>
      </c>
      <c r="H10" s="267">
        <v>3840</v>
      </c>
      <c r="I10" s="268">
        <v>4305</v>
      </c>
      <c r="J10" s="252"/>
    </row>
    <row r="11" spans="1:10" s="131" customFormat="1" ht="9.75">
      <c r="A11" s="499"/>
      <c r="B11" s="500" t="s">
        <v>41</v>
      </c>
      <c r="C11" s="365" t="s">
        <v>138</v>
      </c>
      <c r="D11" s="266">
        <v>12</v>
      </c>
      <c r="E11" s="267">
        <v>53</v>
      </c>
      <c r="F11" s="267">
        <v>65</v>
      </c>
      <c r="G11" s="438">
        <v>643</v>
      </c>
      <c r="H11" s="267">
        <v>947</v>
      </c>
      <c r="I11" s="268">
        <v>1590</v>
      </c>
      <c r="J11" s="252"/>
    </row>
    <row r="12" spans="1:10" s="131" customFormat="1" ht="9.75">
      <c r="A12" s="499"/>
      <c r="B12" s="500" t="s">
        <v>42</v>
      </c>
      <c r="C12" s="365" t="s">
        <v>139</v>
      </c>
      <c r="D12" s="266">
        <v>42</v>
      </c>
      <c r="E12" s="267">
        <v>296</v>
      </c>
      <c r="F12" s="267">
        <v>338</v>
      </c>
      <c r="G12" s="438">
        <v>2915</v>
      </c>
      <c r="H12" s="267">
        <v>6252</v>
      </c>
      <c r="I12" s="268">
        <v>9167</v>
      </c>
      <c r="J12" s="252"/>
    </row>
    <row r="13" spans="1:10" s="131" customFormat="1" ht="9.75">
      <c r="A13" s="502" t="s">
        <v>8</v>
      </c>
      <c r="B13" s="503"/>
      <c r="C13" s="504"/>
      <c r="D13" s="269">
        <v>155</v>
      </c>
      <c r="E13" s="270">
        <v>907</v>
      </c>
      <c r="F13" s="270">
        <v>1062</v>
      </c>
      <c r="G13" s="439">
        <v>11315</v>
      </c>
      <c r="H13" s="270">
        <v>19975</v>
      </c>
      <c r="I13" s="271">
        <v>31290</v>
      </c>
      <c r="J13" s="252"/>
    </row>
    <row r="14" spans="1:10" s="131" customFormat="1" ht="9.75">
      <c r="A14" s="507" t="s">
        <v>11</v>
      </c>
      <c r="B14" s="508" t="s">
        <v>43</v>
      </c>
      <c r="C14" s="509" t="s">
        <v>140</v>
      </c>
      <c r="D14" s="263">
        <v>21</v>
      </c>
      <c r="E14" s="264">
        <v>88</v>
      </c>
      <c r="F14" s="264">
        <v>109</v>
      </c>
      <c r="G14" s="437">
        <v>1245</v>
      </c>
      <c r="H14" s="264">
        <v>1975</v>
      </c>
      <c r="I14" s="265">
        <v>3220</v>
      </c>
      <c r="J14" s="252"/>
    </row>
    <row r="15" spans="1:10" s="131" customFormat="1" ht="9.75">
      <c r="A15" s="1"/>
      <c r="B15" s="510" t="s">
        <v>44</v>
      </c>
      <c r="C15" s="511" t="s">
        <v>141</v>
      </c>
      <c r="D15" s="266">
        <v>3</v>
      </c>
      <c r="E15" s="267">
        <v>131</v>
      </c>
      <c r="F15" s="267">
        <v>134</v>
      </c>
      <c r="G15" s="438">
        <v>130</v>
      </c>
      <c r="H15" s="267">
        <v>2484</v>
      </c>
      <c r="I15" s="268">
        <v>2614</v>
      </c>
      <c r="J15" s="252"/>
    </row>
    <row r="16" spans="1:10" s="131" customFormat="1" ht="9.75">
      <c r="A16" s="1"/>
      <c r="B16" s="510" t="s">
        <v>45</v>
      </c>
      <c r="C16" s="511" t="s">
        <v>142</v>
      </c>
      <c r="D16" s="266">
        <v>4</v>
      </c>
      <c r="E16" s="267">
        <v>89</v>
      </c>
      <c r="F16" s="267">
        <v>93</v>
      </c>
      <c r="G16" s="438">
        <v>237</v>
      </c>
      <c r="H16" s="267">
        <v>1350</v>
      </c>
      <c r="I16" s="268">
        <v>1587</v>
      </c>
      <c r="J16" s="252"/>
    </row>
    <row r="17" spans="1:10" s="131" customFormat="1" ht="9.75">
      <c r="A17" s="1"/>
      <c r="B17" s="510" t="s">
        <v>46</v>
      </c>
      <c r="C17" s="511" t="s">
        <v>225</v>
      </c>
      <c r="D17" s="266">
        <v>37</v>
      </c>
      <c r="E17" s="267">
        <v>206</v>
      </c>
      <c r="F17" s="267">
        <v>243</v>
      </c>
      <c r="G17" s="438">
        <v>2456</v>
      </c>
      <c r="H17" s="267">
        <v>4498</v>
      </c>
      <c r="I17" s="268">
        <v>6954</v>
      </c>
      <c r="J17" s="252"/>
    </row>
    <row r="18" spans="1:10" s="131" customFormat="1" ht="9.75">
      <c r="A18" s="502" t="s">
        <v>8</v>
      </c>
      <c r="B18" s="512"/>
      <c r="C18" s="513"/>
      <c r="D18" s="269">
        <v>65</v>
      </c>
      <c r="E18" s="270">
        <v>514</v>
      </c>
      <c r="F18" s="270">
        <v>579</v>
      </c>
      <c r="G18" s="439">
        <v>4068</v>
      </c>
      <c r="H18" s="270">
        <v>10307</v>
      </c>
      <c r="I18" s="271">
        <v>14375</v>
      </c>
      <c r="J18" s="252"/>
    </row>
    <row r="19" spans="1:10" s="131" customFormat="1" ht="9.75">
      <c r="A19" s="507" t="s">
        <v>13</v>
      </c>
      <c r="B19" s="508" t="s">
        <v>50</v>
      </c>
      <c r="C19" s="509" t="s">
        <v>146</v>
      </c>
      <c r="D19" s="263">
        <v>53</v>
      </c>
      <c r="E19" s="264">
        <v>165</v>
      </c>
      <c r="F19" s="264">
        <v>218</v>
      </c>
      <c r="G19" s="437">
        <v>3612</v>
      </c>
      <c r="H19" s="264">
        <v>3522</v>
      </c>
      <c r="I19" s="265">
        <v>7134</v>
      </c>
      <c r="J19" s="252"/>
    </row>
    <row r="20" spans="1:10" s="131" customFormat="1" ht="9.75">
      <c r="A20" s="1"/>
      <c r="B20" s="510" t="s">
        <v>51</v>
      </c>
      <c r="C20" s="511" t="s">
        <v>147</v>
      </c>
      <c r="D20" s="266">
        <v>12</v>
      </c>
      <c r="E20" s="267">
        <v>69</v>
      </c>
      <c r="F20" s="267">
        <v>81</v>
      </c>
      <c r="G20" s="438">
        <v>684</v>
      </c>
      <c r="H20" s="267">
        <v>1135</v>
      </c>
      <c r="I20" s="268">
        <v>1819</v>
      </c>
      <c r="J20" s="252"/>
    </row>
    <row r="21" spans="1:10" s="131" customFormat="1" ht="9.75">
      <c r="A21" s="1"/>
      <c r="B21" s="510" t="s">
        <v>52</v>
      </c>
      <c r="C21" s="511" t="s">
        <v>148</v>
      </c>
      <c r="D21" s="266">
        <v>34</v>
      </c>
      <c r="E21" s="267">
        <v>148</v>
      </c>
      <c r="F21" s="267">
        <v>182</v>
      </c>
      <c r="G21" s="438">
        <v>1981</v>
      </c>
      <c r="H21" s="267">
        <v>2985</v>
      </c>
      <c r="I21" s="268">
        <v>4966</v>
      </c>
      <c r="J21" s="252"/>
    </row>
    <row r="22" spans="1:10" s="131" customFormat="1" ht="9.75">
      <c r="A22" s="1"/>
      <c r="B22" s="510" t="s">
        <v>53</v>
      </c>
      <c r="C22" s="511" t="s">
        <v>149</v>
      </c>
      <c r="D22" s="266">
        <v>15</v>
      </c>
      <c r="E22" s="267">
        <v>77</v>
      </c>
      <c r="F22" s="267">
        <v>92</v>
      </c>
      <c r="G22" s="438">
        <v>953</v>
      </c>
      <c r="H22" s="267">
        <v>1746</v>
      </c>
      <c r="I22" s="268">
        <v>2699</v>
      </c>
      <c r="J22" s="252"/>
    </row>
    <row r="23" spans="1:10" s="131" customFormat="1" ht="9.75">
      <c r="A23" s="502" t="s">
        <v>8</v>
      </c>
      <c r="B23" s="512"/>
      <c r="C23" s="513"/>
      <c r="D23" s="269">
        <v>114</v>
      </c>
      <c r="E23" s="270">
        <v>459</v>
      </c>
      <c r="F23" s="270">
        <v>573</v>
      </c>
      <c r="G23" s="439">
        <v>7230</v>
      </c>
      <c r="H23" s="270">
        <v>9388</v>
      </c>
      <c r="I23" s="271">
        <v>16618</v>
      </c>
      <c r="J23" s="252"/>
    </row>
    <row r="24" spans="1:10" s="131" customFormat="1" ht="9.75">
      <c r="A24" s="507" t="s">
        <v>14</v>
      </c>
      <c r="B24" s="508" t="s">
        <v>54</v>
      </c>
      <c r="C24" s="509" t="s">
        <v>150</v>
      </c>
      <c r="D24" s="263">
        <v>14</v>
      </c>
      <c r="E24" s="264">
        <v>150</v>
      </c>
      <c r="F24" s="264">
        <v>164</v>
      </c>
      <c r="G24" s="437">
        <v>694</v>
      </c>
      <c r="H24" s="264">
        <v>3258</v>
      </c>
      <c r="I24" s="265">
        <v>3952</v>
      </c>
      <c r="J24" s="252"/>
    </row>
    <row r="25" spans="1:10" s="131" customFormat="1" ht="9.75">
      <c r="A25" s="1"/>
      <c r="B25" s="510" t="s">
        <v>55</v>
      </c>
      <c r="C25" s="511" t="s">
        <v>151</v>
      </c>
      <c r="D25" s="266">
        <v>33</v>
      </c>
      <c r="E25" s="267">
        <v>200</v>
      </c>
      <c r="F25" s="267">
        <v>233</v>
      </c>
      <c r="G25" s="438">
        <v>1969</v>
      </c>
      <c r="H25" s="267">
        <v>4815</v>
      </c>
      <c r="I25" s="268">
        <v>6784</v>
      </c>
      <c r="J25" s="252"/>
    </row>
    <row r="26" spans="1:10" s="131" customFormat="1" ht="9.75">
      <c r="A26" s="1"/>
      <c r="B26" s="510" t="s">
        <v>56</v>
      </c>
      <c r="C26" s="511" t="s">
        <v>152</v>
      </c>
      <c r="D26" s="266">
        <v>58</v>
      </c>
      <c r="E26" s="267">
        <v>213</v>
      </c>
      <c r="F26" s="267">
        <v>271</v>
      </c>
      <c r="G26" s="438">
        <v>3867</v>
      </c>
      <c r="H26" s="267">
        <v>5305</v>
      </c>
      <c r="I26" s="268">
        <v>9172</v>
      </c>
      <c r="J26" s="252"/>
    </row>
    <row r="27" spans="1:10" s="131" customFormat="1" ht="9.75">
      <c r="A27" s="1"/>
      <c r="B27" s="510" t="s">
        <v>57</v>
      </c>
      <c r="C27" s="511" t="s">
        <v>153</v>
      </c>
      <c r="D27" s="266">
        <v>38</v>
      </c>
      <c r="E27" s="267">
        <v>191</v>
      </c>
      <c r="F27" s="267">
        <v>229</v>
      </c>
      <c r="G27" s="438">
        <v>2028</v>
      </c>
      <c r="H27" s="267">
        <v>4427</v>
      </c>
      <c r="I27" s="268">
        <v>6455</v>
      </c>
      <c r="J27" s="252"/>
    </row>
    <row r="28" spans="1:10" s="131" customFormat="1" ht="9.75">
      <c r="A28" s="502" t="s">
        <v>8</v>
      </c>
      <c r="B28" s="512"/>
      <c r="C28" s="513"/>
      <c r="D28" s="269">
        <v>143</v>
      </c>
      <c r="E28" s="270">
        <v>754</v>
      </c>
      <c r="F28" s="270">
        <v>897</v>
      </c>
      <c r="G28" s="439">
        <v>8558</v>
      </c>
      <c r="H28" s="270">
        <v>17805</v>
      </c>
      <c r="I28" s="271">
        <v>26363</v>
      </c>
      <c r="J28" s="252"/>
    </row>
    <row r="29" spans="1:10" s="131" customFormat="1" ht="9.75">
      <c r="A29" s="507" t="s">
        <v>15</v>
      </c>
      <c r="B29" s="508" t="s">
        <v>58</v>
      </c>
      <c r="C29" s="509" t="s">
        <v>154</v>
      </c>
      <c r="D29" s="263">
        <v>18</v>
      </c>
      <c r="E29" s="264">
        <v>57</v>
      </c>
      <c r="F29" s="264">
        <v>75</v>
      </c>
      <c r="G29" s="437">
        <v>1033</v>
      </c>
      <c r="H29" s="264">
        <v>1165</v>
      </c>
      <c r="I29" s="265">
        <v>2198</v>
      </c>
      <c r="J29" s="252"/>
    </row>
    <row r="30" spans="1:10" s="131" customFormat="1" ht="9.75">
      <c r="A30" s="1"/>
      <c r="B30" s="510" t="s">
        <v>59</v>
      </c>
      <c r="C30" s="511" t="s">
        <v>226</v>
      </c>
      <c r="D30" s="266">
        <v>20</v>
      </c>
      <c r="E30" s="267">
        <v>42</v>
      </c>
      <c r="F30" s="267">
        <v>62</v>
      </c>
      <c r="G30" s="438">
        <v>1220</v>
      </c>
      <c r="H30" s="267">
        <v>1035</v>
      </c>
      <c r="I30" s="268">
        <v>2255</v>
      </c>
      <c r="J30" s="252"/>
    </row>
    <row r="31" spans="1:10" s="131" customFormat="1" ht="9.75">
      <c r="A31" s="1"/>
      <c r="B31" s="510" t="s">
        <v>60</v>
      </c>
      <c r="C31" s="511" t="s">
        <v>155</v>
      </c>
      <c r="D31" s="266">
        <v>9</v>
      </c>
      <c r="E31" s="267">
        <v>55</v>
      </c>
      <c r="F31" s="267">
        <v>64</v>
      </c>
      <c r="G31" s="438">
        <v>502</v>
      </c>
      <c r="H31" s="267">
        <v>1038</v>
      </c>
      <c r="I31" s="268">
        <v>1540</v>
      </c>
      <c r="J31" s="252"/>
    </row>
    <row r="32" spans="1:10" s="131" customFormat="1" ht="9.75">
      <c r="A32" s="1"/>
      <c r="B32" s="510" t="s">
        <v>61</v>
      </c>
      <c r="C32" s="511" t="s">
        <v>156</v>
      </c>
      <c r="D32" s="266">
        <v>43</v>
      </c>
      <c r="E32" s="267">
        <v>140</v>
      </c>
      <c r="F32" s="267">
        <v>183</v>
      </c>
      <c r="G32" s="438">
        <v>3007</v>
      </c>
      <c r="H32" s="267">
        <v>2848</v>
      </c>
      <c r="I32" s="268">
        <v>5855</v>
      </c>
      <c r="J32" s="252"/>
    </row>
    <row r="33" spans="1:10" s="131" customFormat="1" ht="9.75">
      <c r="A33" s="1"/>
      <c r="B33" s="510" t="s">
        <v>62</v>
      </c>
      <c r="C33" s="511" t="s">
        <v>157</v>
      </c>
      <c r="D33" s="266">
        <v>15</v>
      </c>
      <c r="E33" s="267">
        <v>106</v>
      </c>
      <c r="F33" s="267">
        <v>121</v>
      </c>
      <c r="G33" s="438">
        <v>866</v>
      </c>
      <c r="H33" s="267">
        <v>2309</v>
      </c>
      <c r="I33" s="268">
        <v>3175</v>
      </c>
      <c r="J33" s="252"/>
    </row>
    <row r="34" spans="1:10" s="131" customFormat="1" ht="9.75">
      <c r="A34" s="499"/>
      <c r="B34" s="500" t="s">
        <v>63</v>
      </c>
      <c r="C34" s="511" t="s">
        <v>158</v>
      </c>
      <c r="D34" s="266">
        <v>36</v>
      </c>
      <c r="E34" s="267">
        <v>106</v>
      </c>
      <c r="F34" s="267">
        <v>142</v>
      </c>
      <c r="G34" s="438">
        <v>2315</v>
      </c>
      <c r="H34" s="267">
        <v>2409</v>
      </c>
      <c r="I34" s="268">
        <v>4724</v>
      </c>
      <c r="J34" s="252"/>
    </row>
    <row r="35" spans="1:10" s="131" customFormat="1" ht="9.75">
      <c r="A35" s="502" t="s">
        <v>8</v>
      </c>
      <c r="B35" s="503"/>
      <c r="C35" s="504"/>
      <c r="D35" s="269">
        <v>141</v>
      </c>
      <c r="E35" s="270">
        <v>506</v>
      </c>
      <c r="F35" s="270">
        <v>647</v>
      </c>
      <c r="G35" s="439">
        <v>8943</v>
      </c>
      <c r="H35" s="270">
        <v>10804</v>
      </c>
      <c r="I35" s="271">
        <v>19747</v>
      </c>
      <c r="J35" s="252"/>
    </row>
    <row r="36" spans="1:10" s="131" customFormat="1" ht="9.75">
      <c r="A36" s="495" t="s">
        <v>372</v>
      </c>
      <c r="B36" s="496" t="s">
        <v>64</v>
      </c>
      <c r="C36" s="497" t="s">
        <v>159</v>
      </c>
      <c r="D36" s="263">
        <v>8</v>
      </c>
      <c r="E36" s="264">
        <v>47</v>
      </c>
      <c r="F36" s="264">
        <v>55</v>
      </c>
      <c r="G36" s="437">
        <v>419</v>
      </c>
      <c r="H36" s="264">
        <v>787</v>
      </c>
      <c r="I36" s="265">
        <v>1206</v>
      </c>
      <c r="J36" s="252"/>
    </row>
    <row r="37" spans="1:10" s="131" customFormat="1" ht="9.75">
      <c r="A37" s="506" t="s">
        <v>282</v>
      </c>
      <c r="B37" s="500" t="s">
        <v>65</v>
      </c>
      <c r="C37" s="365" t="s">
        <v>160</v>
      </c>
      <c r="D37" s="266">
        <v>17</v>
      </c>
      <c r="E37" s="267">
        <v>49</v>
      </c>
      <c r="F37" s="267">
        <v>66</v>
      </c>
      <c r="G37" s="438">
        <v>1035</v>
      </c>
      <c r="H37" s="267">
        <v>1038</v>
      </c>
      <c r="I37" s="268">
        <v>2073</v>
      </c>
      <c r="J37" s="252"/>
    </row>
    <row r="38" spans="1:10" s="131" customFormat="1" ht="9.75">
      <c r="A38" s="499"/>
      <c r="B38" s="500" t="s">
        <v>66</v>
      </c>
      <c r="C38" s="365" t="s">
        <v>161</v>
      </c>
      <c r="D38" s="266">
        <v>38</v>
      </c>
      <c r="E38" s="267">
        <v>105</v>
      </c>
      <c r="F38" s="267">
        <v>143</v>
      </c>
      <c r="G38" s="438">
        <v>2527</v>
      </c>
      <c r="H38" s="267">
        <v>2605</v>
      </c>
      <c r="I38" s="268">
        <v>5132</v>
      </c>
      <c r="J38" s="252"/>
    </row>
    <row r="39" spans="1:10" s="131" customFormat="1" ht="9.75">
      <c r="A39" s="499"/>
      <c r="B39" s="500" t="s">
        <v>67</v>
      </c>
      <c r="C39" s="365" t="s">
        <v>162</v>
      </c>
      <c r="D39" s="266">
        <v>7</v>
      </c>
      <c r="E39" s="267">
        <v>62</v>
      </c>
      <c r="F39" s="267">
        <v>69</v>
      </c>
      <c r="G39" s="438">
        <v>398</v>
      </c>
      <c r="H39" s="267">
        <v>1295</v>
      </c>
      <c r="I39" s="268">
        <v>1693</v>
      </c>
      <c r="J39" s="252"/>
    </row>
    <row r="40" spans="1:10" s="131" customFormat="1" ht="9.75">
      <c r="A40" s="502" t="s">
        <v>8</v>
      </c>
      <c r="B40" s="503"/>
      <c r="C40" s="504"/>
      <c r="D40" s="269">
        <v>70</v>
      </c>
      <c r="E40" s="270">
        <v>263</v>
      </c>
      <c r="F40" s="270">
        <v>333</v>
      </c>
      <c r="G40" s="439">
        <v>4379</v>
      </c>
      <c r="H40" s="270">
        <v>5725</v>
      </c>
      <c r="I40" s="271">
        <v>10104</v>
      </c>
      <c r="J40" s="252"/>
    </row>
    <row r="41" spans="1:10" s="131" customFormat="1" ht="9.75">
      <c r="A41" s="495" t="s">
        <v>17</v>
      </c>
      <c r="B41" s="496" t="s">
        <v>68</v>
      </c>
      <c r="C41" s="497" t="s">
        <v>163</v>
      </c>
      <c r="D41" s="263">
        <v>6</v>
      </c>
      <c r="E41" s="264">
        <v>202</v>
      </c>
      <c r="F41" s="264">
        <v>208</v>
      </c>
      <c r="G41" s="437">
        <v>1050</v>
      </c>
      <c r="H41" s="264">
        <v>5727</v>
      </c>
      <c r="I41" s="265">
        <v>6777</v>
      </c>
      <c r="J41" s="252"/>
    </row>
    <row r="42" spans="1:10" s="131" customFormat="1" ht="9.75">
      <c r="A42" s="499"/>
      <c r="B42" s="500" t="s">
        <v>69</v>
      </c>
      <c r="C42" s="365" t="s">
        <v>164</v>
      </c>
      <c r="D42" s="266">
        <v>1</v>
      </c>
      <c r="E42" s="267">
        <v>174</v>
      </c>
      <c r="F42" s="267">
        <v>175</v>
      </c>
      <c r="G42" s="438">
        <v>45</v>
      </c>
      <c r="H42" s="267">
        <v>4673</v>
      </c>
      <c r="I42" s="268">
        <v>4718</v>
      </c>
      <c r="J42" s="252"/>
    </row>
    <row r="43" spans="1:10" s="131" customFormat="1" ht="9.75">
      <c r="A43" s="502" t="s">
        <v>8</v>
      </c>
      <c r="B43" s="503"/>
      <c r="C43" s="504"/>
      <c r="D43" s="269">
        <v>7</v>
      </c>
      <c r="E43" s="270">
        <v>376</v>
      </c>
      <c r="F43" s="270">
        <v>383</v>
      </c>
      <c r="G43" s="439">
        <v>1095</v>
      </c>
      <c r="H43" s="270">
        <v>10400</v>
      </c>
      <c r="I43" s="271">
        <v>11495</v>
      </c>
      <c r="J43" s="252"/>
    </row>
    <row r="44" spans="1:10" s="131" customFormat="1" ht="9.75">
      <c r="A44" s="495" t="s">
        <v>373</v>
      </c>
      <c r="B44" s="496" t="s">
        <v>70</v>
      </c>
      <c r="C44" s="497" t="s">
        <v>165</v>
      </c>
      <c r="D44" s="263">
        <v>32</v>
      </c>
      <c r="E44" s="264">
        <v>93</v>
      </c>
      <c r="F44" s="264">
        <v>125</v>
      </c>
      <c r="G44" s="437">
        <v>1997</v>
      </c>
      <c r="H44" s="264">
        <v>1696</v>
      </c>
      <c r="I44" s="265">
        <v>3693</v>
      </c>
      <c r="J44" s="252"/>
    </row>
    <row r="45" spans="1:10" s="131" customFormat="1" ht="9.75">
      <c r="A45" s="506" t="s">
        <v>283</v>
      </c>
      <c r="B45" s="500" t="s">
        <v>71</v>
      </c>
      <c r="C45" s="365" t="s">
        <v>166</v>
      </c>
      <c r="D45" s="266">
        <v>6</v>
      </c>
      <c r="E45" s="267">
        <v>105</v>
      </c>
      <c r="F45" s="267">
        <v>111</v>
      </c>
      <c r="G45" s="438">
        <v>314</v>
      </c>
      <c r="H45" s="267">
        <v>1676</v>
      </c>
      <c r="I45" s="268">
        <v>1990</v>
      </c>
      <c r="J45" s="252"/>
    </row>
    <row r="46" spans="1:10" s="131" customFormat="1" ht="9.75">
      <c r="A46" s="499"/>
      <c r="B46" s="500" t="s">
        <v>72</v>
      </c>
      <c r="C46" s="365" t="s">
        <v>167</v>
      </c>
      <c r="D46" s="266">
        <v>3</v>
      </c>
      <c r="E46" s="267">
        <v>28</v>
      </c>
      <c r="F46" s="267">
        <v>31</v>
      </c>
      <c r="G46" s="438">
        <v>155</v>
      </c>
      <c r="H46" s="267">
        <v>550</v>
      </c>
      <c r="I46" s="268">
        <v>705</v>
      </c>
      <c r="J46" s="252"/>
    </row>
    <row r="47" spans="1:10" s="131" customFormat="1" ht="9.75">
      <c r="A47" s="499"/>
      <c r="B47" s="500" t="s">
        <v>73</v>
      </c>
      <c r="C47" s="365" t="s">
        <v>168</v>
      </c>
      <c r="D47" s="266">
        <v>10</v>
      </c>
      <c r="E47" s="267">
        <v>11</v>
      </c>
      <c r="F47" s="267">
        <v>21</v>
      </c>
      <c r="G47" s="438">
        <v>627</v>
      </c>
      <c r="H47" s="267">
        <v>346</v>
      </c>
      <c r="I47" s="268">
        <v>973</v>
      </c>
      <c r="J47" s="252"/>
    </row>
    <row r="48" spans="1:10" s="131" customFormat="1" ht="9.75">
      <c r="A48" s="502" t="s">
        <v>8</v>
      </c>
      <c r="B48" s="503"/>
      <c r="C48" s="504"/>
      <c r="D48" s="269">
        <v>51</v>
      </c>
      <c r="E48" s="270">
        <v>237</v>
      </c>
      <c r="F48" s="270">
        <v>288</v>
      </c>
      <c r="G48" s="439">
        <v>3093</v>
      </c>
      <c r="H48" s="270">
        <v>4268</v>
      </c>
      <c r="I48" s="271">
        <v>7361</v>
      </c>
      <c r="J48" s="252"/>
    </row>
    <row r="49" spans="1:10" s="131" customFormat="1" ht="13.5" customHeight="1">
      <c r="A49" s="495" t="s">
        <v>365</v>
      </c>
      <c r="B49" s="496" t="s">
        <v>76</v>
      </c>
      <c r="C49" s="497" t="s">
        <v>171</v>
      </c>
      <c r="D49" s="263">
        <v>257</v>
      </c>
      <c r="E49" s="264">
        <v>1247</v>
      </c>
      <c r="F49" s="264">
        <v>1504</v>
      </c>
      <c r="G49" s="437">
        <v>31254</v>
      </c>
      <c r="H49" s="264">
        <v>46725</v>
      </c>
      <c r="I49" s="265">
        <v>77979</v>
      </c>
      <c r="J49" s="252"/>
    </row>
    <row r="50" spans="1:10" s="131" customFormat="1" ht="9.75">
      <c r="A50" s="499"/>
      <c r="B50" s="500" t="s">
        <v>77</v>
      </c>
      <c r="C50" s="365" t="s">
        <v>172</v>
      </c>
      <c r="D50" s="266">
        <v>83</v>
      </c>
      <c r="E50" s="267">
        <v>79</v>
      </c>
      <c r="F50" s="267">
        <v>162</v>
      </c>
      <c r="G50" s="438">
        <v>7953</v>
      </c>
      <c r="H50" s="267">
        <v>7744</v>
      </c>
      <c r="I50" s="268">
        <v>15697</v>
      </c>
      <c r="J50" s="252"/>
    </row>
    <row r="51" spans="1:10" s="131" customFormat="1" ht="9.75">
      <c r="A51" s="499"/>
      <c r="B51" s="500" t="s">
        <v>78</v>
      </c>
      <c r="C51" s="365" t="s">
        <v>173</v>
      </c>
      <c r="D51" s="266">
        <v>65</v>
      </c>
      <c r="E51" s="267">
        <v>71</v>
      </c>
      <c r="F51" s="267">
        <v>136</v>
      </c>
      <c r="G51" s="438">
        <v>5118</v>
      </c>
      <c r="H51" s="267">
        <v>2978</v>
      </c>
      <c r="I51" s="268">
        <v>8096</v>
      </c>
      <c r="J51" s="252"/>
    </row>
    <row r="52" spans="1:10" s="131" customFormat="1" ht="9.75">
      <c r="A52" s="499"/>
      <c r="B52" s="500" t="s">
        <v>79</v>
      </c>
      <c r="C52" s="365" t="s">
        <v>174</v>
      </c>
      <c r="D52" s="266">
        <v>65</v>
      </c>
      <c r="E52" s="267">
        <v>30</v>
      </c>
      <c r="F52" s="267">
        <v>95</v>
      </c>
      <c r="G52" s="438">
        <v>5010</v>
      </c>
      <c r="H52" s="267">
        <v>1300</v>
      </c>
      <c r="I52" s="268">
        <v>6310</v>
      </c>
      <c r="J52" s="252"/>
    </row>
    <row r="53" spans="1:10" s="131" customFormat="1" ht="9.75">
      <c r="A53" s="499"/>
      <c r="B53" s="500" t="s">
        <v>80</v>
      </c>
      <c r="C53" s="365" t="s">
        <v>175</v>
      </c>
      <c r="D53" s="266">
        <v>80</v>
      </c>
      <c r="E53" s="267">
        <v>94</v>
      </c>
      <c r="F53" s="267">
        <v>174</v>
      </c>
      <c r="G53" s="438">
        <v>10508</v>
      </c>
      <c r="H53" s="267">
        <v>3703</v>
      </c>
      <c r="I53" s="268">
        <v>14211</v>
      </c>
      <c r="J53" s="252"/>
    </row>
    <row r="54" spans="1:10" s="131" customFormat="1" ht="9.75">
      <c r="A54" s="499"/>
      <c r="B54" s="500" t="s">
        <v>81</v>
      </c>
      <c r="C54" s="365" t="s">
        <v>176</v>
      </c>
      <c r="D54" s="266">
        <v>71</v>
      </c>
      <c r="E54" s="267">
        <v>25</v>
      </c>
      <c r="F54" s="267">
        <v>96</v>
      </c>
      <c r="G54" s="438">
        <v>9524</v>
      </c>
      <c r="H54" s="267">
        <v>1330</v>
      </c>
      <c r="I54" s="268">
        <v>10854</v>
      </c>
      <c r="J54" s="252"/>
    </row>
    <row r="55" spans="1:10" s="131" customFormat="1" ht="9.75">
      <c r="A55" s="499"/>
      <c r="B55" s="500" t="s">
        <v>82</v>
      </c>
      <c r="C55" s="365" t="s">
        <v>177</v>
      </c>
      <c r="D55" s="266">
        <v>61</v>
      </c>
      <c r="E55" s="267">
        <v>40</v>
      </c>
      <c r="F55" s="267">
        <v>101</v>
      </c>
      <c r="G55" s="438">
        <v>6327</v>
      </c>
      <c r="H55" s="267">
        <v>1670</v>
      </c>
      <c r="I55" s="268">
        <v>7997</v>
      </c>
      <c r="J55" s="252"/>
    </row>
    <row r="56" spans="1:10" s="131" customFormat="1" ht="9.75">
      <c r="A56" s="499"/>
      <c r="B56" s="500" t="s">
        <v>83</v>
      </c>
      <c r="C56" s="365" t="s">
        <v>178</v>
      </c>
      <c r="D56" s="266">
        <v>75</v>
      </c>
      <c r="E56" s="267">
        <v>32</v>
      </c>
      <c r="F56" s="267">
        <v>107</v>
      </c>
      <c r="G56" s="438">
        <v>8753</v>
      </c>
      <c r="H56" s="267">
        <v>1209</v>
      </c>
      <c r="I56" s="268">
        <v>9962</v>
      </c>
      <c r="J56" s="252"/>
    </row>
    <row r="57" spans="1:10" s="131" customFormat="1" ht="9.75">
      <c r="A57" s="502" t="s">
        <v>8</v>
      </c>
      <c r="B57" s="503"/>
      <c r="C57" s="504"/>
      <c r="D57" s="269">
        <v>757</v>
      </c>
      <c r="E57" s="270">
        <v>1618</v>
      </c>
      <c r="F57" s="270">
        <v>2375</v>
      </c>
      <c r="G57" s="439">
        <v>84447</v>
      </c>
      <c r="H57" s="270">
        <v>66659</v>
      </c>
      <c r="I57" s="271">
        <v>151106</v>
      </c>
      <c r="J57" s="252"/>
    </row>
    <row r="58" spans="1:10" s="131" customFormat="1" ht="9.75">
      <c r="A58" s="495" t="s">
        <v>374</v>
      </c>
      <c r="B58" s="496" t="s">
        <v>84</v>
      </c>
      <c r="C58" s="497" t="s">
        <v>179</v>
      </c>
      <c r="D58" s="263">
        <v>23</v>
      </c>
      <c r="E58" s="264">
        <v>105</v>
      </c>
      <c r="F58" s="264">
        <v>128</v>
      </c>
      <c r="G58" s="437">
        <v>1465</v>
      </c>
      <c r="H58" s="264">
        <v>2272</v>
      </c>
      <c r="I58" s="265">
        <v>3737</v>
      </c>
      <c r="J58" s="252"/>
    </row>
    <row r="59" spans="1:10" s="131" customFormat="1" ht="9.75">
      <c r="A59" s="506" t="s">
        <v>284</v>
      </c>
      <c r="B59" s="500" t="s">
        <v>85</v>
      </c>
      <c r="C59" s="365" t="s">
        <v>180</v>
      </c>
      <c r="D59" s="266">
        <v>23</v>
      </c>
      <c r="E59" s="267">
        <v>168</v>
      </c>
      <c r="F59" s="267">
        <v>191</v>
      </c>
      <c r="G59" s="438">
        <v>1481</v>
      </c>
      <c r="H59" s="267">
        <v>3528</v>
      </c>
      <c r="I59" s="268">
        <v>5009</v>
      </c>
      <c r="J59" s="252"/>
    </row>
    <row r="60" spans="1:10" s="131" customFormat="1" ht="9.75">
      <c r="A60" s="499"/>
      <c r="B60" s="500" t="s">
        <v>86</v>
      </c>
      <c r="C60" s="365" t="s">
        <v>181</v>
      </c>
      <c r="D60" s="266">
        <v>62</v>
      </c>
      <c r="E60" s="267">
        <v>215</v>
      </c>
      <c r="F60" s="267">
        <v>277</v>
      </c>
      <c r="G60" s="438">
        <v>4456</v>
      </c>
      <c r="H60" s="267">
        <v>5659</v>
      </c>
      <c r="I60" s="268">
        <v>10115</v>
      </c>
      <c r="J60" s="252"/>
    </row>
    <row r="61" spans="1:10" s="131" customFormat="1" ht="9.75">
      <c r="A61" s="499"/>
      <c r="B61" s="500" t="s">
        <v>87</v>
      </c>
      <c r="C61" s="365" t="s">
        <v>182</v>
      </c>
      <c r="D61" s="266">
        <v>1</v>
      </c>
      <c r="E61" s="267">
        <v>119</v>
      </c>
      <c r="F61" s="267">
        <v>120</v>
      </c>
      <c r="G61" s="438">
        <v>40</v>
      </c>
      <c r="H61" s="267">
        <v>2148</v>
      </c>
      <c r="I61" s="268">
        <v>2188</v>
      </c>
      <c r="J61" s="252"/>
    </row>
    <row r="62" spans="1:10" s="131" customFormat="1" ht="9.75">
      <c r="A62" s="499"/>
      <c r="B62" s="500" t="s">
        <v>88</v>
      </c>
      <c r="C62" s="365" t="s">
        <v>227</v>
      </c>
      <c r="D62" s="266">
        <v>22</v>
      </c>
      <c r="E62" s="267">
        <v>177</v>
      </c>
      <c r="F62" s="267">
        <v>199</v>
      </c>
      <c r="G62" s="438">
        <v>1123</v>
      </c>
      <c r="H62" s="267">
        <v>5211</v>
      </c>
      <c r="I62" s="268">
        <v>6334</v>
      </c>
      <c r="J62" s="252"/>
    </row>
    <row r="63" spans="1:10" s="131" customFormat="1" ht="9.75">
      <c r="A63" s="502" t="s">
        <v>8</v>
      </c>
      <c r="B63" s="503"/>
      <c r="C63" s="504"/>
      <c r="D63" s="269">
        <v>131</v>
      </c>
      <c r="E63" s="270">
        <v>784</v>
      </c>
      <c r="F63" s="270">
        <v>915</v>
      </c>
      <c r="G63" s="439">
        <v>8565</v>
      </c>
      <c r="H63" s="270">
        <v>18818</v>
      </c>
      <c r="I63" s="271">
        <v>27383</v>
      </c>
      <c r="J63" s="252"/>
    </row>
    <row r="64" spans="1:10" s="131" customFormat="1" ht="9.75">
      <c r="A64" s="507" t="s">
        <v>21</v>
      </c>
      <c r="B64" s="508" t="s">
        <v>89</v>
      </c>
      <c r="C64" s="509" t="s">
        <v>183</v>
      </c>
      <c r="D64" s="263">
        <v>13</v>
      </c>
      <c r="E64" s="264">
        <v>92</v>
      </c>
      <c r="F64" s="264">
        <v>105</v>
      </c>
      <c r="G64" s="437">
        <v>722</v>
      </c>
      <c r="H64" s="264">
        <v>1526</v>
      </c>
      <c r="I64" s="265">
        <v>2248</v>
      </c>
      <c r="J64" s="252"/>
    </row>
    <row r="65" spans="1:10" s="131" customFormat="1" ht="9.75">
      <c r="A65" s="444"/>
      <c r="B65" s="510" t="s">
        <v>90</v>
      </c>
      <c r="C65" s="511" t="s">
        <v>184</v>
      </c>
      <c r="D65" s="266">
        <v>6</v>
      </c>
      <c r="E65" s="267">
        <v>30</v>
      </c>
      <c r="F65" s="267">
        <v>36</v>
      </c>
      <c r="G65" s="438">
        <v>253</v>
      </c>
      <c r="H65" s="267">
        <v>458</v>
      </c>
      <c r="I65" s="268">
        <v>711</v>
      </c>
      <c r="J65" s="252"/>
    </row>
    <row r="66" spans="1:10" s="131" customFormat="1" ht="9.75">
      <c r="A66" s="1"/>
      <c r="B66" s="510" t="s">
        <v>91</v>
      </c>
      <c r="C66" s="511" t="s">
        <v>185</v>
      </c>
      <c r="D66" s="266">
        <v>16</v>
      </c>
      <c r="E66" s="267">
        <v>81</v>
      </c>
      <c r="F66" s="267">
        <v>97</v>
      </c>
      <c r="G66" s="438">
        <v>1026</v>
      </c>
      <c r="H66" s="267">
        <v>1495</v>
      </c>
      <c r="I66" s="268">
        <v>2521</v>
      </c>
      <c r="J66" s="252"/>
    </row>
    <row r="67" spans="1:10" s="131" customFormat="1" ht="9.75">
      <c r="A67" s="502" t="s">
        <v>8</v>
      </c>
      <c r="B67" s="512"/>
      <c r="C67" s="513"/>
      <c r="D67" s="269">
        <v>35</v>
      </c>
      <c r="E67" s="270">
        <v>203</v>
      </c>
      <c r="F67" s="270">
        <v>238</v>
      </c>
      <c r="G67" s="439">
        <v>2001</v>
      </c>
      <c r="H67" s="270">
        <v>3479</v>
      </c>
      <c r="I67" s="271">
        <v>5480</v>
      </c>
      <c r="J67" s="252"/>
    </row>
    <row r="68" spans="1:10" s="131" customFormat="1" ht="9.75">
      <c r="A68" s="495" t="s">
        <v>22</v>
      </c>
      <c r="B68" s="496" t="s">
        <v>92</v>
      </c>
      <c r="C68" s="497" t="s">
        <v>186</v>
      </c>
      <c r="D68" s="263">
        <v>30</v>
      </c>
      <c r="E68" s="264">
        <v>49</v>
      </c>
      <c r="F68" s="264">
        <v>79</v>
      </c>
      <c r="G68" s="437">
        <v>2142</v>
      </c>
      <c r="H68" s="264">
        <v>1444</v>
      </c>
      <c r="I68" s="265">
        <v>3586</v>
      </c>
      <c r="J68" s="252"/>
    </row>
    <row r="69" spans="1:10" s="131" customFormat="1" ht="9.75">
      <c r="A69" s="506"/>
      <c r="B69" s="500" t="s">
        <v>93</v>
      </c>
      <c r="C69" s="365" t="s">
        <v>187</v>
      </c>
      <c r="D69" s="266">
        <v>2</v>
      </c>
      <c r="E69" s="267">
        <v>47</v>
      </c>
      <c r="F69" s="267">
        <v>49</v>
      </c>
      <c r="G69" s="438">
        <v>119</v>
      </c>
      <c r="H69" s="267">
        <v>952</v>
      </c>
      <c r="I69" s="268">
        <v>1071</v>
      </c>
      <c r="J69" s="252"/>
    </row>
    <row r="70" spans="1:10" s="131" customFormat="1" ht="9.75">
      <c r="A70" s="499"/>
      <c r="B70" s="500" t="s">
        <v>94</v>
      </c>
      <c r="C70" s="365" t="s">
        <v>188</v>
      </c>
      <c r="D70" s="266">
        <v>45</v>
      </c>
      <c r="E70" s="267">
        <v>86</v>
      </c>
      <c r="F70" s="267">
        <v>131</v>
      </c>
      <c r="G70" s="438">
        <v>2943</v>
      </c>
      <c r="H70" s="267">
        <v>2550</v>
      </c>
      <c r="I70" s="268">
        <v>5493</v>
      </c>
      <c r="J70" s="252"/>
    </row>
    <row r="71" spans="1:10" s="131" customFormat="1" ht="9.75">
      <c r="A71" s="499"/>
      <c r="B71" s="500" t="s">
        <v>95</v>
      </c>
      <c r="C71" s="365" t="s">
        <v>189</v>
      </c>
      <c r="D71" s="266">
        <v>19</v>
      </c>
      <c r="E71" s="267">
        <v>141</v>
      </c>
      <c r="F71" s="267">
        <v>160</v>
      </c>
      <c r="G71" s="438">
        <v>825</v>
      </c>
      <c r="H71" s="267">
        <v>2805</v>
      </c>
      <c r="I71" s="268">
        <v>3630</v>
      </c>
      <c r="J71" s="252"/>
    </row>
    <row r="72" spans="1:10" s="131" customFormat="1" ht="9.75">
      <c r="A72" s="502" t="s">
        <v>8</v>
      </c>
      <c r="B72" s="503"/>
      <c r="C72" s="504"/>
      <c r="D72" s="269">
        <v>96</v>
      </c>
      <c r="E72" s="270">
        <v>323</v>
      </c>
      <c r="F72" s="270">
        <v>419</v>
      </c>
      <c r="G72" s="439">
        <v>6029</v>
      </c>
      <c r="H72" s="270">
        <v>7751</v>
      </c>
      <c r="I72" s="271">
        <v>13780</v>
      </c>
      <c r="J72" s="252"/>
    </row>
    <row r="73" spans="1:10" s="131" customFormat="1" ht="9.75">
      <c r="A73" s="495" t="s">
        <v>375</v>
      </c>
      <c r="B73" s="496" t="s">
        <v>96</v>
      </c>
      <c r="C73" s="497" t="s">
        <v>190</v>
      </c>
      <c r="D73" s="263">
        <v>3</v>
      </c>
      <c r="E73" s="264">
        <v>55</v>
      </c>
      <c r="F73" s="264">
        <v>58</v>
      </c>
      <c r="G73" s="437">
        <v>142</v>
      </c>
      <c r="H73" s="264">
        <v>948</v>
      </c>
      <c r="I73" s="265">
        <v>1090</v>
      </c>
      <c r="J73" s="252"/>
    </row>
    <row r="74" spans="1:10" s="131" customFormat="1" ht="9.75">
      <c r="A74" s="506" t="s">
        <v>285</v>
      </c>
      <c r="B74" s="500" t="s">
        <v>97</v>
      </c>
      <c r="C74" s="365" t="s">
        <v>191</v>
      </c>
      <c r="D74" s="266">
        <v>10</v>
      </c>
      <c r="E74" s="267">
        <v>162</v>
      </c>
      <c r="F74" s="267">
        <v>172</v>
      </c>
      <c r="G74" s="438">
        <v>459</v>
      </c>
      <c r="H74" s="267">
        <v>3227</v>
      </c>
      <c r="I74" s="268">
        <v>3686</v>
      </c>
      <c r="J74" s="252"/>
    </row>
    <row r="75" spans="1:10" s="131" customFormat="1" ht="9.75">
      <c r="A75" s="499"/>
      <c r="B75" s="500" t="s">
        <v>98</v>
      </c>
      <c r="C75" s="365" t="s">
        <v>192</v>
      </c>
      <c r="D75" s="266">
        <v>59</v>
      </c>
      <c r="E75" s="267">
        <v>156</v>
      </c>
      <c r="F75" s="267">
        <v>215</v>
      </c>
      <c r="G75" s="438">
        <v>5456</v>
      </c>
      <c r="H75" s="267">
        <v>4807</v>
      </c>
      <c r="I75" s="268">
        <v>10263</v>
      </c>
      <c r="J75" s="252"/>
    </row>
    <row r="76" spans="1:10" s="131" customFormat="1" ht="9.75">
      <c r="A76" s="499"/>
      <c r="B76" s="500" t="s">
        <v>99</v>
      </c>
      <c r="C76" s="365" t="s">
        <v>193</v>
      </c>
      <c r="D76" s="266">
        <v>4</v>
      </c>
      <c r="E76" s="267">
        <v>68</v>
      </c>
      <c r="F76" s="267">
        <v>72</v>
      </c>
      <c r="G76" s="438">
        <v>169</v>
      </c>
      <c r="H76" s="267">
        <v>1138</v>
      </c>
      <c r="I76" s="268">
        <v>1307</v>
      </c>
      <c r="J76" s="252"/>
    </row>
    <row r="77" spans="1:10" s="131" customFormat="1" ht="9.75">
      <c r="A77" s="499"/>
      <c r="B77" s="500" t="s">
        <v>100</v>
      </c>
      <c r="C77" s="365" t="s">
        <v>194</v>
      </c>
      <c r="D77" s="266">
        <v>3</v>
      </c>
      <c r="E77" s="267">
        <v>124</v>
      </c>
      <c r="F77" s="267">
        <v>127</v>
      </c>
      <c r="G77" s="438">
        <v>217</v>
      </c>
      <c r="H77" s="267">
        <v>2302</v>
      </c>
      <c r="I77" s="268">
        <v>2519</v>
      </c>
      <c r="J77" s="252"/>
    </row>
    <row r="78" spans="1:10" s="131" customFormat="1" ht="9.75">
      <c r="A78" s="499"/>
      <c r="B78" s="500" t="s">
        <v>101</v>
      </c>
      <c r="C78" s="365" t="s">
        <v>195</v>
      </c>
      <c r="D78" s="266">
        <v>15</v>
      </c>
      <c r="E78" s="267">
        <v>327</v>
      </c>
      <c r="F78" s="267">
        <v>342</v>
      </c>
      <c r="G78" s="438">
        <v>881</v>
      </c>
      <c r="H78" s="267">
        <v>15264</v>
      </c>
      <c r="I78" s="268">
        <v>16145</v>
      </c>
      <c r="J78" s="252"/>
    </row>
    <row r="79" spans="1:10" s="131" customFormat="1" ht="9.75">
      <c r="A79" s="499"/>
      <c r="B79" s="500" t="s">
        <v>102</v>
      </c>
      <c r="C79" s="365" t="s">
        <v>196</v>
      </c>
      <c r="D79" s="266">
        <v>14</v>
      </c>
      <c r="E79" s="267">
        <v>73</v>
      </c>
      <c r="F79" s="267">
        <v>87</v>
      </c>
      <c r="G79" s="438">
        <v>685</v>
      </c>
      <c r="H79" s="267">
        <v>1330</v>
      </c>
      <c r="I79" s="268">
        <v>2015</v>
      </c>
      <c r="J79" s="252"/>
    </row>
    <row r="80" spans="1:10" s="131" customFormat="1" ht="9.75">
      <c r="A80" s="499"/>
      <c r="B80" s="500" t="s">
        <v>103</v>
      </c>
      <c r="C80" s="365" t="s">
        <v>197</v>
      </c>
      <c r="D80" s="266">
        <v>11</v>
      </c>
      <c r="E80" s="267">
        <v>38</v>
      </c>
      <c r="F80" s="267">
        <v>49</v>
      </c>
      <c r="G80" s="438">
        <v>629</v>
      </c>
      <c r="H80" s="267">
        <v>681</v>
      </c>
      <c r="I80" s="268">
        <v>1310</v>
      </c>
      <c r="J80" s="252"/>
    </row>
    <row r="81" spans="1:10" s="131" customFormat="1" ht="9.75">
      <c r="A81" s="502" t="s">
        <v>8</v>
      </c>
      <c r="B81" s="503"/>
      <c r="C81" s="504"/>
      <c r="D81" s="269">
        <v>119</v>
      </c>
      <c r="E81" s="270">
        <v>1003</v>
      </c>
      <c r="F81" s="270">
        <v>1122</v>
      </c>
      <c r="G81" s="439">
        <v>8638</v>
      </c>
      <c r="H81" s="270">
        <v>29697</v>
      </c>
      <c r="I81" s="271">
        <v>38335</v>
      </c>
      <c r="J81" s="252"/>
    </row>
    <row r="82" spans="1:10" s="131" customFormat="1" ht="9.75">
      <c r="A82" s="495" t="s">
        <v>376</v>
      </c>
      <c r="B82" s="496" t="s">
        <v>104</v>
      </c>
      <c r="C82" s="497" t="s">
        <v>198</v>
      </c>
      <c r="D82" s="263">
        <v>114</v>
      </c>
      <c r="E82" s="264">
        <v>115</v>
      </c>
      <c r="F82" s="264">
        <v>229</v>
      </c>
      <c r="G82" s="437">
        <v>8392</v>
      </c>
      <c r="H82" s="264">
        <v>3726</v>
      </c>
      <c r="I82" s="265">
        <v>12118</v>
      </c>
      <c r="J82" s="252"/>
    </row>
    <row r="83" spans="1:10" s="131" customFormat="1" ht="9.75">
      <c r="A83" s="506" t="s">
        <v>286</v>
      </c>
      <c r="B83" s="500" t="s">
        <v>105</v>
      </c>
      <c r="C83" s="365" t="s">
        <v>199</v>
      </c>
      <c r="D83" s="266">
        <v>56</v>
      </c>
      <c r="E83" s="267">
        <v>172</v>
      </c>
      <c r="F83" s="267">
        <v>228</v>
      </c>
      <c r="G83" s="438">
        <v>3969</v>
      </c>
      <c r="H83" s="267">
        <v>4105</v>
      </c>
      <c r="I83" s="268">
        <v>8074</v>
      </c>
      <c r="J83" s="252"/>
    </row>
    <row r="84" spans="1:10" s="131" customFormat="1" ht="9.75">
      <c r="A84" s="502" t="s">
        <v>8</v>
      </c>
      <c r="B84" s="503"/>
      <c r="C84" s="504"/>
      <c r="D84" s="269">
        <v>170</v>
      </c>
      <c r="E84" s="270">
        <v>287</v>
      </c>
      <c r="F84" s="270">
        <v>457</v>
      </c>
      <c r="G84" s="439">
        <v>12361</v>
      </c>
      <c r="H84" s="270">
        <v>7831</v>
      </c>
      <c r="I84" s="271">
        <v>20192</v>
      </c>
      <c r="J84" s="252"/>
    </row>
    <row r="85" spans="1:10" s="131" customFormat="1" ht="9.75">
      <c r="A85" s="507" t="s">
        <v>377</v>
      </c>
      <c r="B85" s="508" t="s">
        <v>47</v>
      </c>
      <c r="C85" s="509" t="s">
        <v>143</v>
      </c>
      <c r="D85" s="266">
        <v>63</v>
      </c>
      <c r="E85" s="267">
        <v>203</v>
      </c>
      <c r="F85" s="267">
        <v>266</v>
      </c>
      <c r="G85" s="438">
        <v>4753</v>
      </c>
      <c r="H85" s="267">
        <v>4885</v>
      </c>
      <c r="I85" s="268">
        <v>9638</v>
      </c>
      <c r="J85" s="252"/>
    </row>
    <row r="86" spans="1:10" s="131" customFormat="1" ht="9.75">
      <c r="A86" s="444" t="s">
        <v>281</v>
      </c>
      <c r="B86" s="510" t="s">
        <v>48</v>
      </c>
      <c r="C86" s="511" t="s">
        <v>144</v>
      </c>
      <c r="D86" s="266">
        <v>25</v>
      </c>
      <c r="E86" s="267">
        <v>119</v>
      </c>
      <c r="F86" s="267">
        <v>144</v>
      </c>
      <c r="G86" s="438">
        <v>1515</v>
      </c>
      <c r="H86" s="267">
        <v>2407</v>
      </c>
      <c r="I86" s="268">
        <v>3922</v>
      </c>
      <c r="J86" s="252"/>
    </row>
    <row r="87" spans="1:10" s="131" customFormat="1" ht="9.75">
      <c r="A87" s="1"/>
      <c r="B87" s="510" t="s">
        <v>49</v>
      </c>
      <c r="C87" s="511" t="s">
        <v>145</v>
      </c>
      <c r="D87" s="266">
        <v>8</v>
      </c>
      <c r="E87" s="267">
        <v>67</v>
      </c>
      <c r="F87" s="267">
        <v>75</v>
      </c>
      <c r="G87" s="438">
        <v>450</v>
      </c>
      <c r="H87" s="267">
        <v>1145</v>
      </c>
      <c r="I87" s="268">
        <v>1595</v>
      </c>
      <c r="J87" s="252"/>
    </row>
    <row r="88" spans="1:10" s="131" customFormat="1" ht="9.75">
      <c r="A88" s="502" t="s">
        <v>8</v>
      </c>
      <c r="B88" s="512"/>
      <c r="C88" s="513"/>
      <c r="D88" s="269">
        <v>96</v>
      </c>
      <c r="E88" s="270">
        <v>389</v>
      </c>
      <c r="F88" s="270">
        <v>485</v>
      </c>
      <c r="G88" s="439">
        <v>6718</v>
      </c>
      <c r="H88" s="270">
        <v>8437</v>
      </c>
      <c r="I88" s="271">
        <v>15155</v>
      </c>
      <c r="J88" s="252"/>
    </row>
    <row r="89" spans="1:10" s="131" customFormat="1" ht="9.75">
      <c r="A89" s="495" t="s">
        <v>378</v>
      </c>
      <c r="B89" s="496" t="s">
        <v>74</v>
      </c>
      <c r="C89" s="497" t="s">
        <v>169</v>
      </c>
      <c r="D89" s="263">
        <v>17</v>
      </c>
      <c r="E89" s="264">
        <v>65</v>
      </c>
      <c r="F89" s="264">
        <v>82</v>
      </c>
      <c r="G89" s="437">
        <v>1017</v>
      </c>
      <c r="H89" s="264">
        <v>1320</v>
      </c>
      <c r="I89" s="265">
        <v>2337</v>
      </c>
      <c r="J89" s="252"/>
    </row>
    <row r="90" spans="1:10" s="131" customFormat="1" ht="9.75">
      <c r="A90" s="506" t="s">
        <v>281</v>
      </c>
      <c r="B90" s="500" t="s">
        <v>75</v>
      </c>
      <c r="C90" s="365" t="s">
        <v>170</v>
      </c>
      <c r="D90" s="266">
        <v>63</v>
      </c>
      <c r="E90" s="267">
        <v>135</v>
      </c>
      <c r="F90" s="267">
        <v>198</v>
      </c>
      <c r="G90" s="438">
        <v>4047</v>
      </c>
      <c r="H90" s="267">
        <v>3324</v>
      </c>
      <c r="I90" s="268">
        <v>7371</v>
      </c>
      <c r="J90" s="252"/>
    </row>
    <row r="91" spans="1:10" s="131" customFormat="1" ht="9.75">
      <c r="A91" s="502" t="s">
        <v>8</v>
      </c>
      <c r="B91" s="503"/>
      <c r="C91" s="504"/>
      <c r="D91" s="269">
        <v>80</v>
      </c>
      <c r="E91" s="270">
        <v>200</v>
      </c>
      <c r="F91" s="270">
        <v>280</v>
      </c>
      <c r="G91" s="439">
        <v>5064</v>
      </c>
      <c r="H91" s="270">
        <v>4644</v>
      </c>
      <c r="I91" s="271">
        <v>9708</v>
      </c>
      <c r="J91" s="252"/>
    </row>
    <row r="92" spans="1:10" s="131" customFormat="1" ht="9.75">
      <c r="A92" s="495" t="s">
        <v>287</v>
      </c>
      <c r="B92" s="496" t="s">
        <v>106</v>
      </c>
      <c r="C92" s="497" t="s">
        <v>200</v>
      </c>
      <c r="D92" s="263">
        <v>70</v>
      </c>
      <c r="E92" s="264">
        <v>183</v>
      </c>
      <c r="F92" s="264">
        <v>253</v>
      </c>
      <c r="G92" s="437">
        <v>5211</v>
      </c>
      <c r="H92" s="264">
        <v>4971</v>
      </c>
      <c r="I92" s="265">
        <v>10182</v>
      </c>
      <c r="J92" s="252"/>
    </row>
    <row r="93" spans="1:10" s="131" customFormat="1" ht="9.75">
      <c r="A93" s="506" t="s">
        <v>288</v>
      </c>
      <c r="B93" s="500" t="s">
        <v>107</v>
      </c>
      <c r="C93" s="365" t="s">
        <v>201</v>
      </c>
      <c r="D93" s="266">
        <v>31</v>
      </c>
      <c r="E93" s="267">
        <v>105</v>
      </c>
      <c r="F93" s="267">
        <v>136</v>
      </c>
      <c r="G93" s="438">
        <v>1832</v>
      </c>
      <c r="H93" s="267">
        <v>2329</v>
      </c>
      <c r="I93" s="268">
        <v>4161</v>
      </c>
      <c r="J93" s="252"/>
    </row>
    <row r="94" spans="1:10" s="131" customFormat="1" ht="9.75">
      <c r="A94" s="499"/>
      <c r="B94" s="500" t="s">
        <v>108</v>
      </c>
      <c r="C94" s="365" t="s">
        <v>202</v>
      </c>
      <c r="D94" s="266">
        <v>8</v>
      </c>
      <c r="E94" s="267">
        <v>40</v>
      </c>
      <c r="F94" s="267">
        <v>48</v>
      </c>
      <c r="G94" s="438">
        <v>415</v>
      </c>
      <c r="H94" s="267">
        <v>642</v>
      </c>
      <c r="I94" s="268">
        <v>1057</v>
      </c>
      <c r="J94" s="252"/>
    </row>
    <row r="95" spans="1:10" s="131" customFormat="1" ht="9.75">
      <c r="A95" s="499"/>
      <c r="B95" s="500" t="s">
        <v>109</v>
      </c>
      <c r="C95" s="365" t="s">
        <v>203</v>
      </c>
      <c r="D95" s="266">
        <v>29</v>
      </c>
      <c r="E95" s="267">
        <v>57</v>
      </c>
      <c r="F95" s="267">
        <v>86</v>
      </c>
      <c r="G95" s="438">
        <v>1719</v>
      </c>
      <c r="H95" s="267">
        <v>1277</v>
      </c>
      <c r="I95" s="268">
        <v>2996</v>
      </c>
      <c r="J95" s="252"/>
    </row>
    <row r="96" spans="1:10" s="131" customFormat="1" ht="9.75">
      <c r="A96" s="499"/>
      <c r="B96" s="500" t="s">
        <v>110</v>
      </c>
      <c r="C96" s="365" t="s">
        <v>204</v>
      </c>
      <c r="D96" s="266">
        <v>13</v>
      </c>
      <c r="E96" s="267">
        <v>157</v>
      </c>
      <c r="F96" s="267">
        <v>170</v>
      </c>
      <c r="G96" s="438">
        <v>869</v>
      </c>
      <c r="H96" s="267">
        <v>3817</v>
      </c>
      <c r="I96" s="268">
        <v>4686</v>
      </c>
      <c r="J96" s="252"/>
    </row>
    <row r="97" spans="1:10" s="131" customFormat="1" ht="9.75">
      <c r="A97" s="502" t="s">
        <v>8</v>
      </c>
      <c r="B97" s="503"/>
      <c r="C97" s="504"/>
      <c r="D97" s="269">
        <v>151</v>
      </c>
      <c r="E97" s="270">
        <v>542</v>
      </c>
      <c r="F97" s="270">
        <v>693</v>
      </c>
      <c r="G97" s="439">
        <v>10046</v>
      </c>
      <c r="H97" s="270">
        <v>13036</v>
      </c>
      <c r="I97" s="271">
        <v>23082</v>
      </c>
      <c r="J97" s="252"/>
    </row>
    <row r="98" spans="1:10" s="131" customFormat="1" ht="9.75">
      <c r="A98" s="507" t="s">
        <v>24</v>
      </c>
      <c r="B98" s="508" t="s">
        <v>111</v>
      </c>
      <c r="C98" s="509" t="s">
        <v>205</v>
      </c>
      <c r="D98" s="263">
        <v>16</v>
      </c>
      <c r="E98" s="264">
        <v>53</v>
      </c>
      <c r="F98" s="264">
        <v>69</v>
      </c>
      <c r="G98" s="437">
        <v>887</v>
      </c>
      <c r="H98" s="264">
        <v>1078</v>
      </c>
      <c r="I98" s="265">
        <v>1965</v>
      </c>
      <c r="J98" s="252"/>
    </row>
    <row r="99" spans="1:10" s="131" customFormat="1" ht="9.75">
      <c r="A99" s="444"/>
      <c r="B99" s="510" t="s">
        <v>112</v>
      </c>
      <c r="C99" s="511" t="s">
        <v>206</v>
      </c>
      <c r="D99" s="266">
        <v>35</v>
      </c>
      <c r="E99" s="267">
        <v>63</v>
      </c>
      <c r="F99" s="267">
        <v>98</v>
      </c>
      <c r="G99" s="438">
        <v>2557</v>
      </c>
      <c r="H99" s="267">
        <v>1615</v>
      </c>
      <c r="I99" s="268">
        <v>4172</v>
      </c>
      <c r="J99" s="252"/>
    </row>
    <row r="100" spans="1:10" s="131" customFormat="1" ht="9.75">
      <c r="A100" s="1"/>
      <c r="B100" s="510" t="s">
        <v>113</v>
      </c>
      <c r="C100" s="511" t="s">
        <v>207</v>
      </c>
      <c r="D100" s="266">
        <v>25</v>
      </c>
      <c r="E100" s="267">
        <v>77</v>
      </c>
      <c r="F100" s="267">
        <v>102</v>
      </c>
      <c r="G100" s="438">
        <v>1671</v>
      </c>
      <c r="H100" s="267">
        <v>1458</v>
      </c>
      <c r="I100" s="268">
        <v>3129</v>
      </c>
      <c r="J100" s="252"/>
    </row>
    <row r="101" spans="1:10" s="131" customFormat="1" ht="9.75">
      <c r="A101" s="502" t="s">
        <v>8</v>
      </c>
      <c r="B101" s="512"/>
      <c r="C101" s="513"/>
      <c r="D101" s="269">
        <v>76</v>
      </c>
      <c r="E101" s="270">
        <v>193</v>
      </c>
      <c r="F101" s="270">
        <v>269</v>
      </c>
      <c r="G101" s="439">
        <v>5115</v>
      </c>
      <c r="H101" s="270">
        <v>4151</v>
      </c>
      <c r="I101" s="271">
        <v>9266</v>
      </c>
      <c r="J101" s="252"/>
    </row>
    <row r="102" spans="1:10" s="131" customFormat="1" ht="9.75">
      <c r="A102" s="495" t="s">
        <v>379</v>
      </c>
      <c r="B102" s="496" t="s">
        <v>114</v>
      </c>
      <c r="C102" s="497" t="s">
        <v>208</v>
      </c>
      <c r="D102" s="263">
        <v>14</v>
      </c>
      <c r="E102" s="264">
        <v>49</v>
      </c>
      <c r="F102" s="264">
        <v>63</v>
      </c>
      <c r="G102" s="437">
        <v>775</v>
      </c>
      <c r="H102" s="264">
        <v>933</v>
      </c>
      <c r="I102" s="265">
        <v>1708</v>
      </c>
      <c r="J102" s="252"/>
    </row>
    <row r="103" spans="1:10" s="131" customFormat="1" ht="9.75">
      <c r="A103" s="506" t="s">
        <v>229</v>
      </c>
      <c r="B103" s="500" t="s">
        <v>115</v>
      </c>
      <c r="C103" s="365" t="s">
        <v>209</v>
      </c>
      <c r="D103" s="266">
        <v>39</v>
      </c>
      <c r="E103" s="267">
        <v>220</v>
      </c>
      <c r="F103" s="267">
        <v>259</v>
      </c>
      <c r="G103" s="438">
        <v>2393</v>
      </c>
      <c r="H103" s="267">
        <v>4864</v>
      </c>
      <c r="I103" s="268">
        <v>7257</v>
      </c>
      <c r="J103" s="252"/>
    </row>
    <row r="104" spans="1:10" s="131" customFormat="1" ht="9.75">
      <c r="A104" s="499"/>
      <c r="B104" s="500" t="s">
        <v>116</v>
      </c>
      <c r="C104" s="365" t="s">
        <v>210</v>
      </c>
      <c r="D104" s="266">
        <v>9</v>
      </c>
      <c r="E104" s="267">
        <v>60</v>
      </c>
      <c r="F104" s="267">
        <v>69</v>
      </c>
      <c r="G104" s="438">
        <v>522</v>
      </c>
      <c r="H104" s="267">
        <v>1295</v>
      </c>
      <c r="I104" s="268">
        <v>1817</v>
      </c>
      <c r="J104" s="252"/>
    </row>
    <row r="105" spans="1:10" s="131" customFormat="1" ht="9.75">
      <c r="A105" s="499"/>
      <c r="B105" s="500" t="s">
        <v>117</v>
      </c>
      <c r="C105" s="365" t="s">
        <v>211</v>
      </c>
      <c r="D105" s="266">
        <v>33</v>
      </c>
      <c r="E105" s="267">
        <v>66</v>
      </c>
      <c r="F105" s="267">
        <v>99</v>
      </c>
      <c r="G105" s="438">
        <v>2850</v>
      </c>
      <c r="H105" s="267">
        <v>1951</v>
      </c>
      <c r="I105" s="268">
        <v>4801</v>
      </c>
      <c r="J105" s="252"/>
    </row>
    <row r="106" spans="1:10" s="131" customFormat="1" ht="9.75">
      <c r="A106" s="502" t="s">
        <v>8</v>
      </c>
      <c r="B106" s="503"/>
      <c r="C106" s="504"/>
      <c r="D106" s="269">
        <v>95</v>
      </c>
      <c r="E106" s="270">
        <v>395</v>
      </c>
      <c r="F106" s="270">
        <v>490</v>
      </c>
      <c r="G106" s="439">
        <v>6540</v>
      </c>
      <c r="H106" s="270">
        <v>9043</v>
      </c>
      <c r="I106" s="271">
        <v>15583</v>
      </c>
      <c r="J106" s="252"/>
    </row>
    <row r="107" spans="1:10" s="131" customFormat="1" ht="9.75">
      <c r="A107" s="495" t="s">
        <v>398</v>
      </c>
      <c r="B107" s="508" t="s">
        <v>118</v>
      </c>
      <c r="C107" s="509" t="s">
        <v>212</v>
      </c>
      <c r="D107" s="263">
        <v>6</v>
      </c>
      <c r="E107" s="264">
        <v>130</v>
      </c>
      <c r="F107" s="264">
        <v>136</v>
      </c>
      <c r="G107" s="437">
        <v>293</v>
      </c>
      <c r="H107" s="264">
        <v>2620</v>
      </c>
      <c r="I107" s="265">
        <v>2913</v>
      </c>
      <c r="J107" s="252"/>
    </row>
    <row r="108" spans="1:10" s="131" customFormat="1" ht="9.75">
      <c r="A108" s="506" t="s">
        <v>397</v>
      </c>
      <c r="B108" s="510" t="s">
        <v>119</v>
      </c>
      <c r="C108" s="511" t="s">
        <v>213</v>
      </c>
      <c r="D108" s="266">
        <v>6</v>
      </c>
      <c r="E108" s="267">
        <v>176</v>
      </c>
      <c r="F108" s="267">
        <v>182</v>
      </c>
      <c r="G108" s="438">
        <v>320</v>
      </c>
      <c r="H108" s="267">
        <v>3814</v>
      </c>
      <c r="I108" s="268">
        <v>4134</v>
      </c>
      <c r="J108" s="252"/>
    </row>
    <row r="109" spans="1:10" s="131" customFormat="1" ht="9.75">
      <c r="A109" s="1"/>
      <c r="B109" s="510" t="s">
        <v>120</v>
      </c>
      <c r="C109" s="511" t="s">
        <v>214</v>
      </c>
      <c r="D109" s="266">
        <v>98</v>
      </c>
      <c r="E109" s="267">
        <v>527</v>
      </c>
      <c r="F109" s="267">
        <v>625</v>
      </c>
      <c r="G109" s="438">
        <v>10646</v>
      </c>
      <c r="H109" s="267">
        <v>16083</v>
      </c>
      <c r="I109" s="268">
        <v>26729</v>
      </c>
      <c r="J109" s="252"/>
    </row>
    <row r="110" spans="1:10" s="131" customFormat="1" ht="9.75">
      <c r="A110" s="1"/>
      <c r="B110" s="510" t="s">
        <v>121</v>
      </c>
      <c r="C110" s="511" t="s">
        <v>215</v>
      </c>
      <c r="D110" s="266">
        <v>119</v>
      </c>
      <c r="E110" s="267">
        <v>318</v>
      </c>
      <c r="F110" s="267">
        <v>437</v>
      </c>
      <c r="G110" s="438">
        <v>9316</v>
      </c>
      <c r="H110" s="267">
        <v>8368</v>
      </c>
      <c r="I110" s="268">
        <v>17684</v>
      </c>
      <c r="J110" s="252"/>
    </row>
    <row r="111" spans="1:10" s="131" customFormat="1" ht="9.75">
      <c r="A111" s="1"/>
      <c r="B111" s="510" t="s">
        <v>122</v>
      </c>
      <c r="C111" s="511" t="s">
        <v>216</v>
      </c>
      <c r="D111" s="266">
        <v>52</v>
      </c>
      <c r="E111" s="267">
        <v>371</v>
      </c>
      <c r="F111" s="267">
        <v>423</v>
      </c>
      <c r="G111" s="438">
        <v>3773</v>
      </c>
      <c r="H111" s="267">
        <v>8802</v>
      </c>
      <c r="I111" s="268">
        <v>12575</v>
      </c>
      <c r="J111" s="252"/>
    </row>
    <row r="112" spans="1:10" s="131" customFormat="1" ht="9.75">
      <c r="A112" s="499"/>
      <c r="B112" s="500" t="s">
        <v>123</v>
      </c>
      <c r="C112" s="511" t="s">
        <v>217</v>
      </c>
      <c r="D112" s="266">
        <v>44</v>
      </c>
      <c r="E112" s="267">
        <v>184</v>
      </c>
      <c r="F112" s="267">
        <v>228</v>
      </c>
      <c r="G112" s="438">
        <v>2997</v>
      </c>
      <c r="H112" s="267">
        <v>4178</v>
      </c>
      <c r="I112" s="268">
        <v>7175</v>
      </c>
      <c r="J112" s="252"/>
    </row>
    <row r="113" spans="1:10" s="131" customFormat="1" ht="9.75">
      <c r="A113" s="502" t="s">
        <v>8</v>
      </c>
      <c r="B113" s="503"/>
      <c r="C113" s="504"/>
      <c r="D113" s="269">
        <v>325</v>
      </c>
      <c r="E113" s="270">
        <v>1706</v>
      </c>
      <c r="F113" s="270">
        <v>2031</v>
      </c>
      <c r="G113" s="439">
        <v>27345</v>
      </c>
      <c r="H113" s="270">
        <v>43865</v>
      </c>
      <c r="I113" s="271">
        <v>71210</v>
      </c>
      <c r="J113" s="252"/>
    </row>
    <row r="114" spans="1:10" s="131" customFormat="1" ht="9.75">
      <c r="A114" s="495" t="s">
        <v>26</v>
      </c>
      <c r="B114" s="496" t="s">
        <v>124</v>
      </c>
      <c r="C114" s="497" t="s">
        <v>218</v>
      </c>
      <c r="D114" s="263">
        <v>25</v>
      </c>
      <c r="E114" s="264">
        <v>108</v>
      </c>
      <c r="F114" s="264">
        <v>133</v>
      </c>
      <c r="G114" s="437">
        <v>1442</v>
      </c>
      <c r="H114" s="264">
        <v>2713</v>
      </c>
      <c r="I114" s="265">
        <v>4155</v>
      </c>
      <c r="J114" s="252"/>
    </row>
    <row r="115" spans="1:10" s="131" customFormat="1" ht="9.75">
      <c r="A115" s="499"/>
      <c r="B115" s="500" t="s">
        <v>125</v>
      </c>
      <c r="C115" s="365" t="s">
        <v>219</v>
      </c>
      <c r="D115" s="266">
        <v>6</v>
      </c>
      <c r="E115" s="267">
        <v>122</v>
      </c>
      <c r="F115" s="267">
        <v>128</v>
      </c>
      <c r="G115" s="438">
        <v>277</v>
      </c>
      <c r="H115" s="267">
        <v>2210</v>
      </c>
      <c r="I115" s="268">
        <v>2487</v>
      </c>
      <c r="J115" s="252"/>
    </row>
    <row r="116" spans="1:10" s="131" customFormat="1" ht="9.75">
      <c r="A116" s="499"/>
      <c r="B116" s="500" t="s">
        <v>126</v>
      </c>
      <c r="C116" s="365" t="s">
        <v>266</v>
      </c>
      <c r="D116" s="266">
        <v>27</v>
      </c>
      <c r="E116" s="267">
        <v>126</v>
      </c>
      <c r="F116" s="267">
        <v>153</v>
      </c>
      <c r="G116" s="438">
        <v>1672</v>
      </c>
      <c r="H116" s="267">
        <v>2451</v>
      </c>
      <c r="I116" s="268">
        <v>4123</v>
      </c>
      <c r="J116" s="252"/>
    </row>
    <row r="117" spans="1:10" s="131" customFormat="1" ht="9.75">
      <c r="A117" s="499"/>
      <c r="B117" s="500" t="s">
        <v>127</v>
      </c>
      <c r="C117" s="365" t="s">
        <v>220</v>
      </c>
      <c r="D117" s="266">
        <v>60</v>
      </c>
      <c r="E117" s="267">
        <v>218</v>
      </c>
      <c r="F117" s="267">
        <v>278</v>
      </c>
      <c r="G117" s="438">
        <v>4254</v>
      </c>
      <c r="H117" s="267">
        <v>5150</v>
      </c>
      <c r="I117" s="268">
        <v>9404</v>
      </c>
      <c r="J117" s="252"/>
    </row>
    <row r="118" spans="1:10" s="131" customFormat="1" ht="9.75">
      <c r="A118" s="499"/>
      <c r="B118" s="500" t="s">
        <v>128</v>
      </c>
      <c r="C118" s="365" t="s">
        <v>221</v>
      </c>
      <c r="D118" s="266">
        <v>23</v>
      </c>
      <c r="E118" s="267">
        <v>77</v>
      </c>
      <c r="F118" s="267">
        <v>100</v>
      </c>
      <c r="G118" s="438">
        <v>1583</v>
      </c>
      <c r="H118" s="267">
        <v>1529</v>
      </c>
      <c r="I118" s="268">
        <v>3112</v>
      </c>
      <c r="J118" s="252"/>
    </row>
    <row r="119" spans="1:10" s="131" customFormat="1" ht="9.75">
      <c r="A119" s="499"/>
      <c r="B119" s="500" t="s">
        <v>129</v>
      </c>
      <c r="C119" s="365" t="s">
        <v>222</v>
      </c>
      <c r="D119" s="266">
        <v>106</v>
      </c>
      <c r="E119" s="267">
        <v>164</v>
      </c>
      <c r="F119" s="267">
        <v>270</v>
      </c>
      <c r="G119" s="438">
        <v>9849</v>
      </c>
      <c r="H119" s="267">
        <v>5715</v>
      </c>
      <c r="I119" s="268">
        <v>15564</v>
      </c>
      <c r="J119" s="252"/>
    </row>
    <row r="120" spans="1:10" s="131" customFormat="1" ht="9.75">
      <c r="A120" s="499"/>
      <c r="B120" s="500" t="s">
        <v>130</v>
      </c>
      <c r="C120" s="365" t="s">
        <v>223</v>
      </c>
      <c r="D120" s="266">
        <v>48</v>
      </c>
      <c r="E120" s="267">
        <v>388</v>
      </c>
      <c r="F120" s="267">
        <v>436</v>
      </c>
      <c r="G120" s="438">
        <v>3855</v>
      </c>
      <c r="H120" s="267">
        <v>11568</v>
      </c>
      <c r="I120" s="268">
        <v>15423</v>
      </c>
      <c r="J120" s="252"/>
    </row>
    <row r="121" spans="1:10" s="131" customFormat="1" ht="9.75">
      <c r="A121" s="499"/>
      <c r="B121" s="500" t="s">
        <v>131</v>
      </c>
      <c r="C121" s="365" t="s">
        <v>224</v>
      </c>
      <c r="D121" s="266">
        <v>46</v>
      </c>
      <c r="E121" s="267">
        <v>505</v>
      </c>
      <c r="F121" s="267">
        <v>551</v>
      </c>
      <c r="G121" s="438">
        <v>3065</v>
      </c>
      <c r="H121" s="267">
        <v>12549</v>
      </c>
      <c r="I121" s="268">
        <v>15614</v>
      </c>
      <c r="J121" s="252"/>
    </row>
    <row r="122" spans="1:10" s="131" customFormat="1" ht="9.75">
      <c r="A122" s="502" t="s">
        <v>8</v>
      </c>
      <c r="B122" s="503"/>
      <c r="C122" s="504"/>
      <c r="D122" s="269">
        <v>341</v>
      </c>
      <c r="E122" s="270">
        <v>1708</v>
      </c>
      <c r="F122" s="270">
        <v>2049</v>
      </c>
      <c r="G122" s="439">
        <v>25997</v>
      </c>
      <c r="H122" s="270">
        <v>43885</v>
      </c>
      <c r="I122" s="271">
        <v>69882</v>
      </c>
      <c r="J122" s="252"/>
    </row>
    <row r="123" spans="1:10" s="131" customFormat="1" ht="9.75">
      <c r="A123" s="879" t="s">
        <v>8</v>
      </c>
      <c r="B123" s="880"/>
      <c r="C123" s="881"/>
      <c r="D123" s="273">
        <v>3307</v>
      </c>
      <c r="E123" s="274">
        <v>13833</v>
      </c>
      <c r="F123" s="274">
        <v>17140</v>
      </c>
      <c r="G123" s="440">
        <v>264184</v>
      </c>
      <c r="H123" s="274">
        <v>363129</v>
      </c>
      <c r="I123" s="275">
        <v>627313</v>
      </c>
      <c r="J123" s="252"/>
    </row>
    <row r="124" spans="1:10" ht="12.75">
      <c r="A124" s="710" t="s">
        <v>409</v>
      </c>
      <c r="J124" s="252"/>
    </row>
    <row r="125" ht="12.75">
      <c r="J125" s="252"/>
    </row>
    <row r="126" spans="7:10" ht="12.75">
      <c r="G126" s="277"/>
      <c r="H126" s="277"/>
      <c r="J126" s="252"/>
    </row>
    <row r="127" spans="7:10" ht="12.75">
      <c r="G127" s="267"/>
      <c r="H127" s="267"/>
      <c r="J127" s="252"/>
    </row>
    <row r="128" ht="12.75">
      <c r="J128" s="252"/>
    </row>
    <row r="129" ht="12.75">
      <c r="J129" s="252"/>
    </row>
    <row r="130" ht="12.75">
      <c r="J130" s="252"/>
    </row>
  </sheetData>
  <sheetProtection/>
  <mergeCells count="4">
    <mergeCell ref="A123:C123"/>
    <mergeCell ref="D3:F3"/>
    <mergeCell ref="G3:I3"/>
    <mergeCell ref="B4:C4"/>
  </mergeCells>
  <hyperlinks>
    <hyperlink ref="I2" location="Sommaire!A1" display="Sommaire"/>
  </hyperlinks>
  <printOptions/>
  <pageMargins left="0" right="0" top="0" bottom="0.3937007874015748" header="0" footer="0"/>
  <pageSetup fitToHeight="0" fitToWidth="1" horizontalDpi="600" verticalDpi="600" orientation="portrait" paperSize="9" scale="96" r:id="rId1"/>
  <headerFooter alignWithMargins="0">
    <oddFooter>&amp;C&amp;F
&amp;A&amp;R&amp;D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29"/>
  <sheetViews>
    <sheetView showGridLines="0" zoomScalePageLayoutView="0" workbookViewId="0" topLeftCell="A1">
      <selection activeCell="X1" sqref="X1:AB16384"/>
    </sheetView>
  </sheetViews>
  <sheetFormatPr defaultColWidth="11.421875" defaultRowHeight="12.75"/>
  <cols>
    <col min="1" max="1" width="23.140625" style="8" customWidth="1"/>
    <col min="2" max="2" width="8.140625" style="8" customWidth="1"/>
    <col min="3" max="3" width="9.421875" style="8" customWidth="1"/>
    <col min="4" max="5" width="8.140625" style="8" customWidth="1"/>
    <col min="6" max="6" width="10.421875" style="8" customWidth="1"/>
    <col min="7" max="7" width="10.8515625" style="8" customWidth="1"/>
    <col min="8" max="8" width="11.140625" style="8" customWidth="1"/>
    <col min="9" max="9" width="9.28125" style="8" customWidth="1"/>
    <col min="10" max="10" width="12.140625" style="8" customWidth="1"/>
    <col min="11" max="11" width="10.57421875" style="8" customWidth="1"/>
    <col min="12" max="16384" width="11.57421875" style="8" customWidth="1"/>
  </cols>
  <sheetData>
    <row r="1" spans="1:23" s="321" customFormat="1" ht="14.25">
      <c r="A1" s="223" t="s">
        <v>413</v>
      </c>
      <c r="K1" s="322" t="s">
        <v>363</v>
      </c>
      <c r="S1" s="556"/>
      <c r="T1" s="553"/>
      <c r="U1" s="553"/>
      <c r="V1" s="553"/>
      <c r="W1" s="553"/>
    </row>
    <row r="2" spans="19:23" s="321" customFormat="1" ht="12.75">
      <c r="S2" s="8"/>
      <c r="T2" s="8"/>
      <c r="U2" s="8"/>
      <c r="V2" s="8"/>
      <c r="W2" s="8"/>
    </row>
    <row r="3" spans="1:11" ht="12.75">
      <c r="A3" s="896" t="s">
        <v>262</v>
      </c>
      <c r="B3" s="891" t="s">
        <v>33</v>
      </c>
      <c r="C3" s="892"/>
      <c r="D3" s="892"/>
      <c r="E3" s="892"/>
      <c r="F3" s="892"/>
      <c r="G3" s="893" t="s">
        <v>35</v>
      </c>
      <c r="H3" s="894"/>
      <c r="I3" s="894"/>
      <c r="J3" s="894"/>
      <c r="K3" s="895"/>
    </row>
    <row r="4" spans="1:23" ht="14.25">
      <c r="A4" s="897"/>
      <c r="B4" s="405" t="s">
        <v>29</v>
      </c>
      <c r="C4" s="406" t="s">
        <v>30</v>
      </c>
      <c r="D4" s="406" t="s">
        <v>27</v>
      </c>
      <c r="E4" s="386" t="s">
        <v>28</v>
      </c>
      <c r="F4" s="405" t="s">
        <v>8</v>
      </c>
      <c r="G4" s="712" t="s">
        <v>29</v>
      </c>
      <c r="H4" s="406" t="s">
        <v>30</v>
      </c>
      <c r="I4" s="406" t="s">
        <v>27</v>
      </c>
      <c r="J4" s="406" t="s">
        <v>28</v>
      </c>
      <c r="K4" s="713" t="s">
        <v>8</v>
      </c>
      <c r="M4" s="556"/>
      <c r="N4" s="556"/>
      <c r="O4" s="556"/>
      <c r="P4" s="556"/>
      <c r="Q4" s="556"/>
      <c r="R4" s="556"/>
      <c r="S4" s="556"/>
      <c r="T4" s="556"/>
      <c r="U4" s="553"/>
      <c r="V4" s="553"/>
      <c r="W4" s="553"/>
    </row>
    <row r="5" spans="1:23" ht="14.25">
      <c r="A5" s="407" t="s">
        <v>9</v>
      </c>
      <c r="B5" s="20"/>
      <c r="C5" s="21">
        <v>227</v>
      </c>
      <c r="D5" s="21">
        <v>98</v>
      </c>
      <c r="E5" s="21">
        <v>230</v>
      </c>
      <c r="F5" s="20">
        <v>555</v>
      </c>
      <c r="G5" s="464"/>
      <c r="H5" s="21">
        <v>5206</v>
      </c>
      <c r="I5" s="21">
        <v>2159</v>
      </c>
      <c r="J5" s="21">
        <v>12433</v>
      </c>
      <c r="K5" s="465">
        <v>19798</v>
      </c>
      <c r="M5" s="558"/>
      <c r="N5" s="557"/>
      <c r="O5" s="557"/>
      <c r="P5" s="557"/>
      <c r="Q5" s="557"/>
      <c r="R5" s="557"/>
      <c r="S5" s="555"/>
      <c r="T5" s="554"/>
      <c r="U5" s="554"/>
      <c r="V5" s="554"/>
      <c r="W5" s="554"/>
    </row>
    <row r="6" spans="1:23" ht="14.25">
      <c r="A6" s="407" t="s">
        <v>10</v>
      </c>
      <c r="B6" s="20">
        <v>278</v>
      </c>
      <c r="C6" s="21">
        <v>102</v>
      </c>
      <c r="D6" s="21">
        <v>308</v>
      </c>
      <c r="E6" s="21">
        <v>374</v>
      </c>
      <c r="F6" s="20">
        <v>1062</v>
      </c>
      <c r="G6" s="464">
        <v>7993</v>
      </c>
      <c r="H6" s="21">
        <v>1599</v>
      </c>
      <c r="I6" s="21">
        <v>5115</v>
      </c>
      <c r="J6" s="21">
        <v>16583</v>
      </c>
      <c r="K6" s="465">
        <v>31290</v>
      </c>
      <c r="M6" s="558"/>
      <c r="N6" s="557"/>
      <c r="O6" s="557"/>
      <c r="P6" s="557"/>
      <c r="Q6" s="557"/>
      <c r="R6" s="557"/>
      <c r="S6" s="555"/>
      <c r="T6" s="554"/>
      <c r="U6" s="554"/>
      <c r="V6" s="554"/>
      <c r="W6" s="554"/>
    </row>
    <row r="7" spans="1:23" ht="14.25">
      <c r="A7" s="407" t="s">
        <v>11</v>
      </c>
      <c r="B7" s="20"/>
      <c r="C7" s="21">
        <v>579</v>
      </c>
      <c r="D7" s="21"/>
      <c r="E7" s="21"/>
      <c r="F7" s="20">
        <v>579</v>
      </c>
      <c r="G7" s="464"/>
      <c r="H7" s="21">
        <v>14375</v>
      </c>
      <c r="I7" s="21"/>
      <c r="J7" s="21"/>
      <c r="K7" s="465">
        <v>14375</v>
      </c>
      <c r="M7" s="558"/>
      <c r="N7" s="557"/>
      <c r="O7" s="557"/>
      <c r="P7" s="557"/>
      <c r="Q7" s="557"/>
      <c r="R7" s="557"/>
      <c r="S7" s="555"/>
      <c r="T7" s="554"/>
      <c r="U7" s="554"/>
      <c r="V7" s="554"/>
      <c r="W7" s="554"/>
    </row>
    <row r="8" spans="1:23" ht="14.25">
      <c r="A8" s="407" t="s">
        <v>13</v>
      </c>
      <c r="B8" s="20"/>
      <c r="C8" s="21">
        <v>67</v>
      </c>
      <c r="D8" s="21">
        <v>275</v>
      </c>
      <c r="E8" s="21">
        <v>231</v>
      </c>
      <c r="F8" s="20">
        <v>573</v>
      </c>
      <c r="G8" s="464"/>
      <c r="H8" s="21">
        <v>1208</v>
      </c>
      <c r="I8" s="21">
        <v>5740</v>
      </c>
      <c r="J8" s="21">
        <v>9670</v>
      </c>
      <c r="K8" s="465">
        <v>16618</v>
      </c>
      <c r="M8" s="558"/>
      <c r="N8" s="557"/>
      <c r="O8" s="557"/>
      <c r="P8" s="557"/>
      <c r="Q8" s="557"/>
      <c r="R8" s="557"/>
      <c r="S8" s="555"/>
      <c r="T8" s="554"/>
      <c r="U8" s="554"/>
      <c r="V8" s="554"/>
      <c r="W8" s="554"/>
    </row>
    <row r="9" spans="1:23" ht="14.25">
      <c r="A9" s="407" t="s">
        <v>14</v>
      </c>
      <c r="B9" s="20">
        <v>576</v>
      </c>
      <c r="C9" s="21"/>
      <c r="D9" s="21">
        <v>139</v>
      </c>
      <c r="E9" s="21">
        <v>182</v>
      </c>
      <c r="F9" s="20">
        <v>897</v>
      </c>
      <c r="G9" s="464">
        <v>16516</v>
      </c>
      <c r="H9" s="21"/>
      <c r="I9" s="21">
        <v>2559</v>
      </c>
      <c r="J9" s="21">
        <v>7288</v>
      </c>
      <c r="K9" s="465">
        <v>26363</v>
      </c>
      <c r="M9" s="558"/>
      <c r="N9" s="557"/>
      <c r="O9" s="557"/>
      <c r="P9" s="557"/>
      <c r="Q9" s="557"/>
      <c r="R9" s="557"/>
      <c r="S9" s="555"/>
      <c r="T9" s="554"/>
      <c r="U9" s="554"/>
      <c r="V9" s="554"/>
      <c r="W9" s="554"/>
    </row>
    <row r="10" spans="1:23" ht="14.25">
      <c r="A10" s="407" t="s">
        <v>15</v>
      </c>
      <c r="B10" s="20"/>
      <c r="C10" s="21"/>
      <c r="D10" s="21">
        <v>290</v>
      </c>
      <c r="E10" s="21">
        <v>357</v>
      </c>
      <c r="F10" s="20">
        <v>647</v>
      </c>
      <c r="G10" s="464"/>
      <c r="H10" s="21"/>
      <c r="I10" s="21">
        <v>5170</v>
      </c>
      <c r="J10" s="21">
        <v>14577</v>
      </c>
      <c r="K10" s="465">
        <v>19747</v>
      </c>
      <c r="M10" s="558"/>
      <c r="N10" s="557"/>
      <c r="O10" s="557"/>
      <c r="P10" s="557"/>
      <c r="Q10" s="557"/>
      <c r="R10" s="557"/>
      <c r="S10" s="555"/>
      <c r="T10" s="554"/>
      <c r="U10" s="554"/>
      <c r="V10" s="554"/>
      <c r="W10" s="554"/>
    </row>
    <row r="11" spans="1:23" ht="14.25">
      <c r="A11" s="407" t="s">
        <v>16</v>
      </c>
      <c r="B11" s="20"/>
      <c r="C11" s="21"/>
      <c r="D11" s="21">
        <v>156</v>
      </c>
      <c r="E11" s="21">
        <v>177</v>
      </c>
      <c r="F11" s="20">
        <v>333</v>
      </c>
      <c r="G11" s="464"/>
      <c r="H11" s="21"/>
      <c r="I11" s="21">
        <v>2832</v>
      </c>
      <c r="J11" s="21">
        <v>7272</v>
      </c>
      <c r="K11" s="465">
        <v>10104</v>
      </c>
      <c r="M11" s="558"/>
      <c r="N11" s="557"/>
      <c r="O11" s="557"/>
      <c r="P11" s="557"/>
      <c r="Q11" s="557"/>
      <c r="R11" s="557"/>
      <c r="S11" s="555"/>
      <c r="T11" s="554"/>
      <c r="U11" s="554"/>
      <c r="V11" s="554"/>
      <c r="W11" s="554"/>
    </row>
    <row r="12" spans="1:23" ht="14.25">
      <c r="A12" s="407" t="s">
        <v>364</v>
      </c>
      <c r="B12" s="20">
        <v>330</v>
      </c>
      <c r="C12" s="21">
        <v>53</v>
      </c>
      <c r="D12" s="21"/>
      <c r="E12" s="21"/>
      <c r="F12" s="20">
        <v>383</v>
      </c>
      <c r="G12" s="464">
        <v>10476</v>
      </c>
      <c r="H12" s="21">
        <v>1019</v>
      </c>
      <c r="I12" s="21"/>
      <c r="J12" s="21"/>
      <c r="K12" s="465">
        <v>11495</v>
      </c>
      <c r="M12" s="558"/>
      <c r="N12" s="557"/>
      <c r="O12" s="557"/>
      <c r="P12" s="557"/>
      <c r="Q12" s="557"/>
      <c r="R12" s="557"/>
      <c r="S12" s="555"/>
      <c r="T12" s="554"/>
      <c r="U12" s="554"/>
      <c r="V12" s="554"/>
      <c r="W12" s="554"/>
    </row>
    <row r="13" spans="1:23" ht="14.25">
      <c r="A13" s="407" t="s">
        <v>18</v>
      </c>
      <c r="B13" s="20"/>
      <c r="C13" s="21">
        <v>146</v>
      </c>
      <c r="D13" s="21">
        <v>43</v>
      </c>
      <c r="E13" s="21">
        <v>99</v>
      </c>
      <c r="F13" s="20">
        <v>288</v>
      </c>
      <c r="G13" s="464"/>
      <c r="H13" s="21">
        <v>2309</v>
      </c>
      <c r="I13" s="21">
        <v>691</v>
      </c>
      <c r="J13" s="21">
        <v>4361</v>
      </c>
      <c r="K13" s="465">
        <v>7361</v>
      </c>
      <c r="M13" s="558"/>
      <c r="N13" s="557"/>
      <c r="O13" s="557"/>
      <c r="P13" s="557"/>
      <c r="Q13" s="557"/>
      <c r="R13" s="557"/>
      <c r="S13" s="555"/>
      <c r="T13" s="554"/>
      <c r="U13" s="554"/>
      <c r="V13" s="554"/>
      <c r="W13" s="554"/>
    </row>
    <row r="14" spans="1:23" ht="14.25">
      <c r="A14" s="407" t="s">
        <v>399</v>
      </c>
      <c r="B14" s="20"/>
      <c r="C14" s="21"/>
      <c r="D14" s="21">
        <v>60</v>
      </c>
      <c r="E14" s="21">
        <v>2315</v>
      </c>
      <c r="F14" s="20">
        <v>2375</v>
      </c>
      <c r="G14" s="464"/>
      <c r="H14" s="21"/>
      <c r="I14" s="21">
        <v>2066</v>
      </c>
      <c r="J14" s="21">
        <v>149040</v>
      </c>
      <c r="K14" s="465">
        <v>151106</v>
      </c>
      <c r="M14" s="558"/>
      <c r="N14" s="557"/>
      <c r="O14" s="557"/>
      <c r="P14" s="557"/>
      <c r="Q14" s="557"/>
      <c r="R14" s="557"/>
      <c r="S14" s="555"/>
      <c r="T14" s="554"/>
      <c r="U14" s="554"/>
      <c r="V14" s="554"/>
      <c r="W14" s="554"/>
    </row>
    <row r="15" spans="1:23" ht="14.25">
      <c r="A15" s="407" t="s">
        <v>20</v>
      </c>
      <c r="B15" s="20">
        <v>213</v>
      </c>
      <c r="C15" s="21">
        <v>287</v>
      </c>
      <c r="D15" s="21">
        <v>87</v>
      </c>
      <c r="E15" s="21">
        <v>328</v>
      </c>
      <c r="F15" s="20">
        <v>915</v>
      </c>
      <c r="G15" s="464">
        <v>6721</v>
      </c>
      <c r="H15" s="21">
        <v>5613</v>
      </c>
      <c r="I15" s="21">
        <v>1724</v>
      </c>
      <c r="J15" s="21">
        <v>13325</v>
      </c>
      <c r="K15" s="465">
        <v>27383</v>
      </c>
      <c r="M15" s="558"/>
      <c r="N15" s="557"/>
      <c r="O15" s="557"/>
      <c r="P15" s="557"/>
      <c r="Q15" s="557"/>
      <c r="R15" s="557"/>
      <c r="S15" s="555"/>
      <c r="T15" s="554"/>
      <c r="U15" s="554"/>
      <c r="V15" s="554"/>
      <c r="W15" s="554"/>
    </row>
    <row r="16" spans="1:23" ht="14.25">
      <c r="A16" s="407" t="s">
        <v>366</v>
      </c>
      <c r="B16" s="20"/>
      <c r="C16" s="21">
        <v>238</v>
      </c>
      <c r="D16" s="21"/>
      <c r="E16" s="21"/>
      <c r="F16" s="20">
        <v>238</v>
      </c>
      <c r="G16" s="464"/>
      <c r="H16" s="21">
        <v>5480</v>
      </c>
      <c r="I16" s="21"/>
      <c r="J16" s="21"/>
      <c r="K16" s="465">
        <v>5480</v>
      </c>
      <c r="M16" s="558"/>
      <c r="N16" s="557"/>
      <c r="O16" s="557"/>
      <c r="P16" s="557"/>
      <c r="Q16" s="557"/>
      <c r="R16" s="557"/>
      <c r="S16" s="555"/>
      <c r="T16" s="554"/>
      <c r="U16" s="554"/>
      <c r="V16" s="554"/>
      <c r="W16" s="554"/>
    </row>
    <row r="17" spans="1:23" ht="14.25">
      <c r="A17" s="407" t="s">
        <v>22</v>
      </c>
      <c r="B17" s="20"/>
      <c r="C17" s="21">
        <v>126</v>
      </c>
      <c r="D17" s="21">
        <v>108</v>
      </c>
      <c r="E17" s="21">
        <v>185</v>
      </c>
      <c r="F17" s="20">
        <v>419</v>
      </c>
      <c r="G17" s="464"/>
      <c r="H17" s="21">
        <v>2422</v>
      </c>
      <c r="I17" s="21">
        <v>2350</v>
      </c>
      <c r="J17" s="21">
        <v>9008</v>
      </c>
      <c r="K17" s="465">
        <v>13780</v>
      </c>
      <c r="M17" s="558"/>
      <c r="N17" s="557"/>
      <c r="O17" s="557"/>
      <c r="P17" s="557"/>
      <c r="Q17" s="557"/>
      <c r="R17" s="557"/>
      <c r="S17" s="555"/>
      <c r="T17" s="554"/>
      <c r="U17" s="554"/>
      <c r="V17" s="554"/>
      <c r="W17" s="554"/>
    </row>
    <row r="18" spans="1:23" ht="14.25">
      <c r="A18" s="407" t="s">
        <v>228</v>
      </c>
      <c r="B18" s="20"/>
      <c r="C18" s="21">
        <v>534</v>
      </c>
      <c r="D18" s="21">
        <v>150</v>
      </c>
      <c r="E18" s="21">
        <v>438</v>
      </c>
      <c r="F18" s="20">
        <v>1122</v>
      </c>
      <c r="G18" s="464"/>
      <c r="H18" s="21">
        <v>11126</v>
      </c>
      <c r="I18" s="21">
        <v>2396</v>
      </c>
      <c r="J18" s="21">
        <v>24813</v>
      </c>
      <c r="K18" s="465">
        <v>38335</v>
      </c>
      <c r="M18" s="558"/>
      <c r="N18" s="557"/>
      <c r="O18" s="557"/>
      <c r="P18" s="557"/>
      <c r="Q18" s="557"/>
      <c r="R18" s="557"/>
      <c r="S18" s="555"/>
      <c r="T18" s="554"/>
      <c r="U18" s="554"/>
      <c r="V18" s="554"/>
      <c r="W18" s="554"/>
    </row>
    <row r="19" spans="1:23" ht="14.25">
      <c r="A19" s="407" t="s">
        <v>367</v>
      </c>
      <c r="B19" s="20">
        <v>134</v>
      </c>
      <c r="C19" s="21"/>
      <c r="D19" s="21">
        <v>66</v>
      </c>
      <c r="E19" s="21">
        <v>257</v>
      </c>
      <c r="F19" s="20">
        <v>457</v>
      </c>
      <c r="G19" s="464">
        <v>4582</v>
      </c>
      <c r="H19" s="21"/>
      <c r="I19" s="21">
        <v>1335</v>
      </c>
      <c r="J19" s="21">
        <v>14275</v>
      </c>
      <c r="K19" s="465">
        <v>20192</v>
      </c>
      <c r="M19" s="558"/>
      <c r="N19" s="557"/>
      <c r="O19" s="557"/>
      <c r="P19" s="557"/>
      <c r="Q19" s="557"/>
      <c r="R19" s="557"/>
      <c r="S19" s="555"/>
      <c r="T19" s="554"/>
      <c r="U19" s="554"/>
      <c r="V19" s="554"/>
      <c r="W19" s="554"/>
    </row>
    <row r="20" spans="1:23" ht="14.25">
      <c r="A20" s="407" t="s">
        <v>368</v>
      </c>
      <c r="B20" s="20">
        <v>227</v>
      </c>
      <c r="C20" s="21"/>
      <c r="D20" s="21">
        <v>126</v>
      </c>
      <c r="E20" s="21">
        <v>132</v>
      </c>
      <c r="F20" s="20">
        <v>485</v>
      </c>
      <c r="G20" s="464">
        <v>6832</v>
      </c>
      <c r="H20" s="21"/>
      <c r="I20" s="21">
        <v>2476</v>
      </c>
      <c r="J20" s="21">
        <v>5847</v>
      </c>
      <c r="K20" s="465">
        <v>15155</v>
      </c>
      <c r="M20" s="558"/>
      <c r="N20" s="557"/>
      <c r="O20" s="557"/>
      <c r="P20" s="557"/>
      <c r="Q20" s="557"/>
      <c r="R20" s="557"/>
      <c r="S20" s="555"/>
      <c r="T20" s="554"/>
      <c r="U20" s="554"/>
      <c r="V20" s="554"/>
      <c r="W20" s="554"/>
    </row>
    <row r="21" spans="1:23" ht="14.25">
      <c r="A21" s="407" t="s">
        <v>19</v>
      </c>
      <c r="B21" s="20">
        <v>81</v>
      </c>
      <c r="C21" s="21"/>
      <c r="D21" s="21">
        <v>68</v>
      </c>
      <c r="E21" s="21">
        <v>131</v>
      </c>
      <c r="F21" s="20">
        <v>280</v>
      </c>
      <c r="G21" s="464">
        <v>2724</v>
      </c>
      <c r="H21" s="21"/>
      <c r="I21" s="21">
        <v>1221</v>
      </c>
      <c r="J21" s="21">
        <v>5763</v>
      </c>
      <c r="K21" s="465">
        <v>9708</v>
      </c>
      <c r="M21" s="558"/>
      <c r="N21" s="557"/>
      <c r="O21" s="557"/>
      <c r="P21" s="557"/>
      <c r="Q21" s="557"/>
      <c r="R21" s="557"/>
      <c r="S21" s="555"/>
      <c r="T21" s="554"/>
      <c r="U21" s="554"/>
      <c r="V21" s="554"/>
      <c r="W21" s="554"/>
    </row>
    <row r="22" spans="1:23" ht="14.25">
      <c r="A22" s="407" t="s">
        <v>264</v>
      </c>
      <c r="B22" s="20">
        <v>185</v>
      </c>
      <c r="C22" s="21"/>
      <c r="D22" s="21">
        <v>188</v>
      </c>
      <c r="E22" s="21">
        <v>320</v>
      </c>
      <c r="F22" s="20">
        <v>693</v>
      </c>
      <c r="G22" s="464">
        <v>5452</v>
      </c>
      <c r="H22" s="21"/>
      <c r="I22" s="21">
        <v>3912</v>
      </c>
      <c r="J22" s="21">
        <v>13718</v>
      </c>
      <c r="K22" s="465">
        <v>23082</v>
      </c>
      <c r="M22" s="558"/>
      <c r="N22" s="557"/>
      <c r="O22" s="557"/>
      <c r="P22" s="557"/>
      <c r="Q22" s="557"/>
      <c r="R22" s="557"/>
      <c r="S22" s="555"/>
      <c r="T22" s="554"/>
      <c r="U22" s="554"/>
      <c r="V22" s="554"/>
      <c r="W22" s="554"/>
    </row>
    <row r="23" spans="1:23" ht="14.25">
      <c r="A23" s="407" t="s">
        <v>369</v>
      </c>
      <c r="B23" s="20">
        <v>31</v>
      </c>
      <c r="C23" s="21"/>
      <c r="D23" s="21">
        <v>91</v>
      </c>
      <c r="E23" s="21">
        <v>147</v>
      </c>
      <c r="F23" s="20">
        <v>269</v>
      </c>
      <c r="G23" s="464">
        <v>612</v>
      </c>
      <c r="H23" s="21"/>
      <c r="I23" s="21">
        <v>2260</v>
      </c>
      <c r="J23" s="21">
        <v>6394</v>
      </c>
      <c r="K23" s="465">
        <v>9266</v>
      </c>
      <c r="M23" s="558"/>
      <c r="N23" s="557"/>
      <c r="O23" s="557"/>
      <c r="P23" s="557"/>
      <c r="Q23" s="557"/>
      <c r="R23" s="557"/>
      <c r="S23" s="555"/>
      <c r="T23" s="554"/>
      <c r="U23" s="554"/>
      <c r="V23" s="554"/>
      <c r="W23" s="554"/>
    </row>
    <row r="24" spans="1:23" ht="14.25">
      <c r="A24" s="407" t="s">
        <v>25</v>
      </c>
      <c r="B24" s="20">
        <v>198</v>
      </c>
      <c r="C24" s="21"/>
      <c r="D24" s="21">
        <v>155</v>
      </c>
      <c r="E24" s="21">
        <v>137</v>
      </c>
      <c r="F24" s="20">
        <v>490</v>
      </c>
      <c r="G24" s="464">
        <v>5912</v>
      </c>
      <c r="H24" s="21"/>
      <c r="I24" s="21">
        <v>2864</v>
      </c>
      <c r="J24" s="21">
        <v>6807</v>
      </c>
      <c r="K24" s="465">
        <v>15583</v>
      </c>
      <c r="M24" s="558"/>
      <c r="N24" s="557"/>
      <c r="O24" s="557"/>
      <c r="P24" s="557"/>
      <c r="Q24" s="557"/>
      <c r="R24" s="557"/>
      <c r="S24" s="555"/>
      <c r="T24" s="554"/>
      <c r="U24" s="554"/>
      <c r="V24" s="554"/>
      <c r="W24" s="554"/>
    </row>
    <row r="25" spans="1:23" ht="14.25">
      <c r="A25" s="407" t="s">
        <v>396</v>
      </c>
      <c r="B25" s="20">
        <v>994</v>
      </c>
      <c r="C25" s="21">
        <v>550</v>
      </c>
      <c r="D25" s="21">
        <v>73</v>
      </c>
      <c r="E25" s="21">
        <v>414</v>
      </c>
      <c r="F25" s="20">
        <v>2031</v>
      </c>
      <c r="G25" s="464">
        <v>41910</v>
      </c>
      <c r="H25" s="21">
        <v>11933</v>
      </c>
      <c r="I25" s="21">
        <v>1472</v>
      </c>
      <c r="J25" s="21">
        <v>15895</v>
      </c>
      <c r="K25" s="465">
        <v>71210</v>
      </c>
      <c r="M25" s="558"/>
      <c r="N25" s="557"/>
      <c r="O25" s="557"/>
      <c r="P25" s="557"/>
      <c r="Q25" s="557"/>
      <c r="R25" s="557"/>
      <c r="S25" s="555"/>
      <c r="T25" s="554"/>
      <c r="U25" s="554"/>
      <c r="V25" s="554"/>
      <c r="W25" s="554"/>
    </row>
    <row r="26" spans="1:23" ht="14.25">
      <c r="A26" s="407" t="s">
        <v>26</v>
      </c>
      <c r="B26" s="20"/>
      <c r="C26" s="21">
        <v>1482</v>
      </c>
      <c r="D26" s="21">
        <v>159</v>
      </c>
      <c r="E26" s="21">
        <v>408</v>
      </c>
      <c r="F26" s="20">
        <v>2049</v>
      </c>
      <c r="G26" s="464"/>
      <c r="H26" s="21">
        <v>45383</v>
      </c>
      <c r="I26" s="21">
        <v>3685</v>
      </c>
      <c r="J26" s="21">
        <v>20814</v>
      </c>
      <c r="K26" s="465">
        <v>69882</v>
      </c>
      <c r="M26" s="558"/>
      <c r="N26" s="557"/>
      <c r="O26" s="557"/>
      <c r="P26" s="557"/>
      <c r="Q26" s="557"/>
      <c r="R26" s="557"/>
      <c r="S26" s="555"/>
      <c r="T26" s="554"/>
      <c r="U26" s="554"/>
      <c r="V26" s="554"/>
      <c r="W26" s="554"/>
    </row>
    <row r="27" spans="1:23" ht="14.25">
      <c r="A27" s="480" t="s">
        <v>8</v>
      </c>
      <c r="B27" s="416">
        <v>3247</v>
      </c>
      <c r="C27" s="417">
        <v>4391</v>
      </c>
      <c r="D27" s="417">
        <v>2640</v>
      </c>
      <c r="E27" s="417">
        <v>6862</v>
      </c>
      <c r="F27" s="416">
        <v>17140</v>
      </c>
      <c r="G27" s="466">
        <v>109730</v>
      </c>
      <c r="H27" s="417">
        <v>107673</v>
      </c>
      <c r="I27" s="417">
        <v>52027</v>
      </c>
      <c r="J27" s="417">
        <v>357883</v>
      </c>
      <c r="K27" s="463">
        <v>627313</v>
      </c>
      <c r="M27" s="558"/>
      <c r="N27" s="557"/>
      <c r="O27" s="557"/>
      <c r="P27" s="557"/>
      <c r="Q27" s="557"/>
      <c r="R27" s="557"/>
      <c r="S27" s="555"/>
      <c r="T27" s="554"/>
      <c r="U27" s="554"/>
      <c r="V27" s="554"/>
      <c r="W27" s="554"/>
    </row>
    <row r="28" ht="12.75">
      <c r="A28" s="710" t="s">
        <v>409</v>
      </c>
    </row>
    <row r="29" spans="7:10" ht="12.75">
      <c r="G29" s="81"/>
      <c r="H29" s="81"/>
      <c r="I29" s="81"/>
      <c r="J29" s="81"/>
    </row>
  </sheetData>
  <sheetProtection/>
  <mergeCells count="3">
    <mergeCell ref="B3:F3"/>
    <mergeCell ref="G3:K3"/>
    <mergeCell ref="A3:A4"/>
  </mergeCells>
  <hyperlinks>
    <hyperlink ref="K1" location="Sommaire!A1" display="Sommaire"/>
  </hyperlink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&amp;C&amp;F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DGCIS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L'Hôtellerie de tourisme en 2011</dc:title>
  <dc:subject/>
  <dc:creator>DGCIS</dc:creator>
  <cp:keywords>tourisme, dgcis, tableaux statistiques</cp:keywords>
  <dc:description/>
  <cp:lastModifiedBy>Céline Jacob</cp:lastModifiedBy>
  <cp:lastPrinted>2014-05-30T13:37:26Z</cp:lastPrinted>
  <dcterms:created xsi:type="dcterms:W3CDTF">2002-03-26T09:50:32Z</dcterms:created>
  <dcterms:modified xsi:type="dcterms:W3CDTF">2017-06-29T12:17:34Z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