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nry\Desktop\DCSMM\5_Métadonnées\Données_Chapitre 4_ok8sur10\Données AES_Ressources conchylicoles (Sophie)\"/>
    </mc:Choice>
  </mc:AlternateContent>
  <bookViews>
    <workbookView xWindow="0" yWindow="0" windowWidth="28800" windowHeight="13944"/>
  </bookViews>
  <sheets>
    <sheet name="Ressources conchylicoles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" l="1"/>
  <c r="H28" i="4"/>
  <c r="H24" i="4"/>
  <c r="H18" i="4"/>
  <c r="C28" i="4"/>
  <c r="C24" i="4"/>
  <c r="C18" i="4"/>
  <c r="C29" i="4" s="1"/>
  <c r="D28" i="4"/>
  <c r="D24" i="4"/>
  <c r="D18" i="4"/>
  <c r="E21" i="4"/>
  <c r="E22" i="4"/>
  <c r="E23" i="4"/>
  <c r="E20" i="4"/>
  <c r="E27" i="4"/>
  <c r="E26" i="4"/>
  <c r="G28" i="4"/>
  <c r="F28" i="4"/>
  <c r="G24" i="4"/>
  <c r="F24" i="4"/>
  <c r="E13" i="4"/>
  <c r="E14" i="4"/>
  <c r="E16" i="4"/>
  <c r="E17" i="4"/>
  <c r="E12" i="4"/>
  <c r="G18" i="4"/>
  <c r="F18" i="4"/>
  <c r="E24" i="4" l="1"/>
  <c r="D29" i="4"/>
  <c r="E18" i="4"/>
  <c r="E28" i="4"/>
  <c r="H29" i="4"/>
  <c r="E29" i="4"/>
  <c r="B24" i="4"/>
  <c r="B18" i="4" l="1"/>
  <c r="B29" i="4" s="1"/>
</calcChain>
</file>

<file path=xl/sharedStrings.xml><?xml version="1.0" encoding="utf-8"?>
<sst xmlns="http://schemas.openxmlformats.org/spreadsheetml/2006/main" count="60" uniqueCount="42">
  <si>
    <t>Coût des actions de suivi et d'information</t>
  </si>
  <si>
    <t>Métropole</t>
  </si>
  <si>
    <t>MMN</t>
  </si>
  <si>
    <t>MC</t>
  </si>
  <si>
    <t>GDG</t>
  </si>
  <si>
    <t>MO</t>
  </si>
  <si>
    <t>Période</t>
  </si>
  <si>
    <t>Source</t>
  </si>
  <si>
    <t>Commentaire</t>
  </si>
  <si>
    <t>Ifremer, 2017</t>
  </si>
  <si>
    <t xml:space="preserve"> </t>
  </si>
  <si>
    <t>Coût des actions de prévention et d'évitement</t>
  </si>
  <si>
    <t>Coût des actions d'atténuation</t>
  </si>
  <si>
    <t>Moyenne sur 3 ans</t>
  </si>
  <si>
    <t>TOTAL</t>
  </si>
  <si>
    <t>TOTAL - Suivi et information</t>
  </si>
  <si>
    <t>TOTAL - Prévention et évitement</t>
  </si>
  <si>
    <t>TOTAL - Atténuation</t>
  </si>
  <si>
    <r>
      <rPr>
        <b/>
        <sz val="10"/>
        <color theme="1"/>
        <rFont val="Calibri"/>
        <family val="2"/>
        <scheme val="minor"/>
      </rPr>
      <t>Sources des données</t>
    </r>
    <r>
      <rPr>
        <sz val="10"/>
        <color theme="1"/>
        <rFont val="Calibri"/>
        <family val="2"/>
        <scheme val="minor"/>
      </rPr>
      <t xml:space="preserve"> : Multiples</t>
    </r>
  </si>
  <si>
    <r>
      <rPr>
        <b/>
        <sz val="10"/>
        <color theme="1"/>
        <rFont val="Calibri"/>
        <family val="2"/>
        <scheme val="minor"/>
      </rPr>
      <t>Sous-régions marines concernées</t>
    </r>
    <r>
      <rPr>
        <sz val="10"/>
        <color theme="1"/>
        <rFont val="Calibri"/>
        <family val="2"/>
        <scheme val="minor"/>
      </rPr>
      <t xml:space="preserve"> : MMN, MC, GDG, MO</t>
    </r>
  </si>
  <si>
    <r>
      <rPr>
        <b/>
        <sz val="10"/>
        <color theme="1"/>
        <rFont val="Calibri"/>
        <family val="2"/>
        <scheme val="minor"/>
      </rPr>
      <t>Statut</t>
    </r>
    <r>
      <rPr>
        <sz val="10"/>
        <color theme="1"/>
        <rFont val="Calibri"/>
        <family val="2"/>
        <scheme val="minor"/>
      </rPr>
      <t xml:space="preserve"> : Public</t>
    </r>
  </si>
  <si>
    <t>Synthèse des coûts - Conchyliculture</t>
  </si>
  <si>
    <t>LFI Programme 217</t>
  </si>
  <si>
    <t>Administration - Coûts personnels des services généraux et déconcentrés</t>
  </si>
  <si>
    <t>Organisation interprofessionnelle nationale</t>
  </si>
  <si>
    <t>Observatoire conchylicole et réseaux de surveillance</t>
  </si>
  <si>
    <t>Observatoire régionaux (centres techniques)</t>
  </si>
  <si>
    <t>Projets de recherche nationaux</t>
  </si>
  <si>
    <t>Projets de recherche régionaux</t>
  </si>
  <si>
    <t>Organisation interprofessionnelle</t>
  </si>
  <si>
    <t>CRC (hors budget promotion, entretien DPM et financement CT)</t>
  </si>
  <si>
    <t>Autres études en soutien à la profession</t>
  </si>
  <si>
    <t>CNC, 2017</t>
  </si>
  <si>
    <t>SMEL, 2017</t>
  </si>
  <si>
    <t>Entretien et restructuration du DPM</t>
  </si>
  <si>
    <t>Aides pour compenser les mortalités myticoles</t>
  </si>
  <si>
    <t>GDGn</t>
  </si>
  <si>
    <t>GDGs</t>
  </si>
  <si>
    <t>CNC régionaux, 2017</t>
  </si>
  <si>
    <t>CRC régionaux, 2017</t>
  </si>
  <si>
    <t>MTES-DPMA, 2017</t>
  </si>
  <si>
    <r>
      <rPr>
        <b/>
        <sz val="10"/>
        <color theme="1"/>
        <rFont val="Calibri"/>
        <family val="2"/>
        <scheme val="minor"/>
      </rPr>
      <t xml:space="preserve">Période </t>
    </r>
    <r>
      <rPr>
        <sz val="10"/>
        <color theme="1"/>
        <rFont val="Calibri"/>
        <family val="2"/>
        <scheme val="minor"/>
      </rPr>
      <t>: Variable, de 2015 à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</si>
</sst>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165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6" fillId="4" borderId="1" xfId="0" applyFont="1" applyFill="1" applyBorder="1" applyAlignment="1">
      <alignment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0" fillId="0" borderId="0" xfId="0" applyFont="1"/>
    <xf numFmtId="165" fontId="0" fillId="0" borderId="0" xfId="0" applyNumberFormat="1" applyFont="1" applyFill="1"/>
    <xf numFmtId="0" fontId="1" fillId="3" borderId="2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="90" zoomScaleNormal="90" workbookViewId="0">
      <selection activeCell="E36" sqref="E36"/>
    </sheetView>
  </sheetViews>
  <sheetFormatPr baseColWidth="10" defaultRowHeight="14.4" x14ac:dyDescent="0.3"/>
  <cols>
    <col min="1" max="1" width="59.6640625" style="26" customWidth="1"/>
    <col min="2" max="8" width="13.5546875" style="26" customWidth="1"/>
    <col min="9" max="9" width="18.88671875" style="26" customWidth="1"/>
    <col min="10" max="10" width="20.6640625" style="26" customWidth="1"/>
    <col min="11" max="11" width="31.21875" style="26" customWidth="1"/>
    <col min="12" max="16384" width="11.5546875" style="26"/>
  </cols>
  <sheetData>
    <row r="1" spans="1:11" ht="15.6" x14ac:dyDescent="0.3">
      <c r="A1" s="10" t="s">
        <v>21</v>
      </c>
    </row>
    <row r="3" spans="1:11" x14ac:dyDescent="0.3">
      <c r="A3" s="18" t="s">
        <v>18</v>
      </c>
    </row>
    <row r="4" spans="1:11" x14ac:dyDescent="0.3">
      <c r="A4" s="19"/>
    </row>
    <row r="5" spans="1:11" x14ac:dyDescent="0.3">
      <c r="A5" s="19" t="s">
        <v>41</v>
      </c>
    </row>
    <row r="6" spans="1:11" x14ac:dyDescent="0.3">
      <c r="A6" s="19"/>
    </row>
    <row r="7" spans="1:11" x14ac:dyDescent="0.3">
      <c r="A7" s="19" t="s">
        <v>19</v>
      </c>
    </row>
    <row r="8" spans="1:11" x14ac:dyDescent="0.3">
      <c r="A8" s="19"/>
    </row>
    <row r="9" spans="1:11" x14ac:dyDescent="0.3">
      <c r="A9" s="20" t="s">
        <v>20</v>
      </c>
    </row>
    <row r="11" spans="1:11" x14ac:dyDescent="0.3">
      <c r="A11" s="28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36</v>
      </c>
      <c r="G11" s="1" t="s">
        <v>37</v>
      </c>
      <c r="H11" s="1" t="s">
        <v>5</v>
      </c>
      <c r="I11" s="31" t="s">
        <v>6</v>
      </c>
      <c r="J11" s="31" t="s">
        <v>7</v>
      </c>
      <c r="K11" s="21" t="s">
        <v>8</v>
      </c>
    </row>
    <row r="12" spans="1:11" s="12" customFormat="1" x14ac:dyDescent="0.3">
      <c r="A12" s="6" t="s">
        <v>23</v>
      </c>
      <c r="B12" s="25">
        <v>2637000</v>
      </c>
      <c r="C12" s="9">
        <v>425000</v>
      </c>
      <c r="D12" s="9">
        <v>324000</v>
      </c>
      <c r="E12" s="9">
        <f>SUM(F12:G12)</f>
        <v>1555000</v>
      </c>
      <c r="F12" s="24">
        <v>598000</v>
      </c>
      <c r="G12" s="24">
        <v>957000</v>
      </c>
      <c r="H12" s="24">
        <v>333000</v>
      </c>
      <c r="I12" s="32" t="s">
        <v>13</v>
      </c>
      <c r="J12" s="33" t="s">
        <v>22</v>
      </c>
      <c r="K12" s="7"/>
    </row>
    <row r="13" spans="1:11" s="12" customFormat="1" x14ac:dyDescent="0.3">
      <c r="A13" s="6" t="s">
        <v>24</v>
      </c>
      <c r="B13" s="25">
        <v>1023000</v>
      </c>
      <c r="C13" s="8">
        <v>165000</v>
      </c>
      <c r="D13" s="11">
        <v>126000</v>
      </c>
      <c r="E13" s="9">
        <f t="shared" ref="E13:E17" si="0">SUM(F13:G13)</f>
        <v>603000</v>
      </c>
      <c r="F13" s="30">
        <v>232000</v>
      </c>
      <c r="G13" s="30">
        <v>371000</v>
      </c>
      <c r="H13" s="30">
        <v>129000</v>
      </c>
      <c r="I13" s="32" t="s">
        <v>13</v>
      </c>
      <c r="J13" s="29" t="s">
        <v>32</v>
      </c>
      <c r="K13" s="7"/>
    </row>
    <row r="14" spans="1:11" s="12" customFormat="1" x14ac:dyDescent="0.3">
      <c r="A14" s="6" t="s">
        <v>25</v>
      </c>
      <c r="B14" s="9">
        <v>1634000</v>
      </c>
      <c r="C14" s="8">
        <v>263000</v>
      </c>
      <c r="D14" s="8">
        <v>201000</v>
      </c>
      <c r="E14" s="9">
        <f t="shared" si="0"/>
        <v>964000</v>
      </c>
      <c r="F14" s="8">
        <v>371000</v>
      </c>
      <c r="G14" s="8">
        <v>593000</v>
      </c>
      <c r="H14" s="8">
        <v>206000</v>
      </c>
      <c r="I14" s="32" t="s">
        <v>13</v>
      </c>
      <c r="J14" s="29" t="s">
        <v>9</v>
      </c>
      <c r="K14" s="7"/>
    </row>
    <row r="15" spans="1:11" s="12" customFormat="1" x14ac:dyDescent="0.3">
      <c r="A15" s="6" t="s">
        <v>26</v>
      </c>
      <c r="B15" s="9">
        <v>621000</v>
      </c>
      <c r="C15" s="8">
        <v>253000</v>
      </c>
      <c r="D15" s="8"/>
      <c r="E15" s="9">
        <f>SUM(F15:G15)</f>
        <v>322000</v>
      </c>
      <c r="F15" s="8">
        <v>63000</v>
      </c>
      <c r="G15" s="8">
        <v>259000</v>
      </c>
      <c r="H15" s="8"/>
      <c r="I15" s="32" t="s">
        <v>13</v>
      </c>
      <c r="J15" s="29" t="s">
        <v>33</v>
      </c>
      <c r="K15" s="7"/>
    </row>
    <row r="16" spans="1:11" s="12" customFormat="1" x14ac:dyDescent="0.3">
      <c r="A16" s="6" t="s">
        <v>27</v>
      </c>
      <c r="B16" s="9">
        <v>2858000</v>
      </c>
      <c r="C16" s="8">
        <v>461000</v>
      </c>
      <c r="D16" s="8">
        <v>351000</v>
      </c>
      <c r="E16" s="9">
        <f t="shared" si="0"/>
        <v>1686000</v>
      </c>
      <c r="F16" s="8">
        <v>649000</v>
      </c>
      <c r="G16" s="8">
        <v>1037000</v>
      </c>
      <c r="H16" s="8">
        <v>361000</v>
      </c>
      <c r="I16" s="32" t="s">
        <v>13</v>
      </c>
      <c r="J16" s="29" t="s">
        <v>9</v>
      </c>
      <c r="K16" s="7"/>
    </row>
    <row r="17" spans="1:11" s="12" customFormat="1" x14ac:dyDescent="0.3">
      <c r="A17" s="6" t="s">
        <v>28</v>
      </c>
      <c r="B17" s="9">
        <v>1604000</v>
      </c>
      <c r="C17" s="8"/>
      <c r="D17" s="8">
        <v>48000</v>
      </c>
      <c r="E17" s="9">
        <f t="shared" si="0"/>
        <v>1300000</v>
      </c>
      <c r="F17" s="8">
        <v>864000</v>
      </c>
      <c r="G17" s="8">
        <v>436000</v>
      </c>
      <c r="H17" s="8">
        <v>256000</v>
      </c>
      <c r="I17" s="32" t="s">
        <v>13</v>
      </c>
      <c r="J17" s="29" t="s">
        <v>9</v>
      </c>
      <c r="K17" s="7"/>
    </row>
    <row r="18" spans="1:11" s="12" customFormat="1" x14ac:dyDescent="0.3">
      <c r="A18" s="13" t="s">
        <v>15</v>
      </c>
      <c r="B18" s="14">
        <f>SUM(B12:B17)</f>
        <v>10377000</v>
      </c>
      <c r="C18" s="14">
        <f>SUM(C12:C17)</f>
        <v>1567000</v>
      </c>
      <c r="D18" s="14">
        <f>SUM(D12:D17)</f>
        <v>1050000</v>
      </c>
      <c r="E18" s="14">
        <f>SUM(F18:G18)</f>
        <v>6430000</v>
      </c>
      <c r="F18" s="16">
        <f>SUM(F12:F17)</f>
        <v>2777000</v>
      </c>
      <c r="G18" s="16">
        <f>SUM(G12:G17)</f>
        <v>3653000</v>
      </c>
      <c r="H18" s="14">
        <f>SUM(H12:H17)</f>
        <v>1285000</v>
      </c>
      <c r="I18" s="29"/>
      <c r="J18" s="29"/>
      <c r="K18" s="7"/>
    </row>
    <row r="19" spans="1:11" x14ac:dyDescent="0.3">
      <c r="A19" s="3" t="s">
        <v>11</v>
      </c>
      <c r="B19" s="22"/>
      <c r="C19" s="8"/>
      <c r="D19" s="8"/>
      <c r="E19" s="8"/>
      <c r="F19" s="12"/>
      <c r="G19" s="8"/>
      <c r="H19" s="8"/>
      <c r="I19" s="34"/>
      <c r="J19" s="34"/>
      <c r="K19" s="7"/>
    </row>
    <row r="20" spans="1:11" s="12" customFormat="1" x14ac:dyDescent="0.3">
      <c r="A20" s="6" t="s">
        <v>23</v>
      </c>
      <c r="B20" s="22">
        <v>2637000</v>
      </c>
      <c r="C20" s="8">
        <v>425000</v>
      </c>
      <c r="D20" s="8">
        <v>324000</v>
      </c>
      <c r="E20" s="8">
        <f>SUM(F20:G20)</f>
        <v>1555000</v>
      </c>
      <c r="F20" s="8">
        <v>598000</v>
      </c>
      <c r="G20" s="8">
        <v>957000</v>
      </c>
      <c r="H20" s="8">
        <v>333000</v>
      </c>
      <c r="I20" s="32" t="s">
        <v>13</v>
      </c>
      <c r="J20" s="33" t="s">
        <v>22</v>
      </c>
      <c r="K20" s="7"/>
    </row>
    <row r="21" spans="1:11" s="12" customFormat="1" x14ac:dyDescent="0.3">
      <c r="A21" s="6" t="s">
        <v>29</v>
      </c>
      <c r="B21" s="22">
        <v>1023000</v>
      </c>
      <c r="C21" s="8">
        <v>165000</v>
      </c>
      <c r="D21" s="8">
        <v>126000</v>
      </c>
      <c r="E21" s="8">
        <f t="shared" ref="E21:E23" si="1">SUM(F21:G21)</f>
        <v>603000</v>
      </c>
      <c r="F21" s="8">
        <v>232000</v>
      </c>
      <c r="G21" s="8">
        <v>371000</v>
      </c>
      <c r="H21" s="8">
        <v>129000</v>
      </c>
      <c r="I21" s="32" t="s">
        <v>13</v>
      </c>
      <c r="J21" s="29" t="s">
        <v>32</v>
      </c>
      <c r="K21" s="7"/>
    </row>
    <row r="22" spans="1:11" s="12" customFormat="1" x14ac:dyDescent="0.3">
      <c r="A22" s="6" t="s">
        <v>30</v>
      </c>
      <c r="B22" s="22">
        <v>5186000</v>
      </c>
      <c r="C22" s="8">
        <v>978000</v>
      </c>
      <c r="D22" s="8">
        <v>729000</v>
      </c>
      <c r="E22" s="8">
        <f t="shared" si="1"/>
        <v>3187000</v>
      </c>
      <c r="F22" s="8">
        <v>1180000</v>
      </c>
      <c r="G22" s="8">
        <v>2007000</v>
      </c>
      <c r="H22" s="8">
        <v>292000</v>
      </c>
      <c r="I22" s="32" t="s">
        <v>13</v>
      </c>
      <c r="J22" s="4" t="s">
        <v>38</v>
      </c>
      <c r="K22" s="7"/>
    </row>
    <row r="23" spans="1:11" s="12" customFormat="1" x14ac:dyDescent="0.3">
      <c r="A23" s="6" t="s">
        <v>31</v>
      </c>
      <c r="B23" s="22">
        <v>557000</v>
      </c>
      <c r="C23" s="8">
        <v>257000</v>
      </c>
      <c r="D23" s="8"/>
      <c r="E23" s="8">
        <f t="shared" si="1"/>
        <v>259000</v>
      </c>
      <c r="F23" s="8">
        <v>62000</v>
      </c>
      <c r="G23" s="8">
        <v>197000</v>
      </c>
      <c r="H23" s="8">
        <v>31000</v>
      </c>
      <c r="I23" s="32" t="s">
        <v>13</v>
      </c>
      <c r="J23" s="4" t="s">
        <v>33</v>
      </c>
      <c r="K23" s="7"/>
    </row>
    <row r="24" spans="1:11" s="12" customFormat="1" x14ac:dyDescent="0.3">
      <c r="A24" s="13" t="s">
        <v>16</v>
      </c>
      <c r="B24" s="14">
        <f>SUM(B20:B23)</f>
        <v>9403000</v>
      </c>
      <c r="C24" s="14">
        <f>SUM(C20:C23)</f>
        <v>1825000</v>
      </c>
      <c r="D24" s="14">
        <f>SUM(D20:D23)</f>
        <v>1179000</v>
      </c>
      <c r="E24" s="14">
        <f>SUM(F24:G24)</f>
        <v>5604000</v>
      </c>
      <c r="F24" s="16">
        <f>SUM(F20:F23)</f>
        <v>2072000</v>
      </c>
      <c r="G24" s="16">
        <f>SUM(G20:G23)</f>
        <v>3532000</v>
      </c>
      <c r="H24" s="14">
        <f>SUM(H20:H23)</f>
        <v>785000</v>
      </c>
      <c r="I24" s="16"/>
      <c r="J24" s="4"/>
      <c r="K24" s="7"/>
    </row>
    <row r="25" spans="1:11" x14ac:dyDescent="0.3">
      <c r="A25" s="3" t="s">
        <v>12</v>
      </c>
      <c r="B25" s="8"/>
      <c r="C25" s="8"/>
      <c r="D25" s="8"/>
      <c r="E25" s="8"/>
      <c r="F25" s="12"/>
      <c r="G25" s="12"/>
      <c r="H25" s="8"/>
      <c r="I25" s="2"/>
      <c r="J25" s="2"/>
      <c r="K25" s="6"/>
    </row>
    <row r="26" spans="1:11" s="12" customFormat="1" x14ac:dyDescent="0.3">
      <c r="A26" s="6" t="s">
        <v>34</v>
      </c>
      <c r="B26" s="8">
        <v>1815000</v>
      </c>
      <c r="C26" s="8">
        <v>0</v>
      </c>
      <c r="D26" s="8">
        <v>108000</v>
      </c>
      <c r="E26" s="8">
        <f>SUM(F26:G26)</f>
        <v>1027000</v>
      </c>
      <c r="F26" s="8">
        <v>997000</v>
      </c>
      <c r="G26" s="8">
        <v>30000</v>
      </c>
      <c r="H26" s="8">
        <v>680000</v>
      </c>
      <c r="I26" s="32" t="s">
        <v>13</v>
      </c>
      <c r="J26" s="4" t="s">
        <v>39</v>
      </c>
      <c r="K26" s="5"/>
    </row>
    <row r="27" spans="1:11" s="12" customFormat="1" x14ac:dyDescent="0.3">
      <c r="A27" s="6" t="s">
        <v>35</v>
      </c>
      <c r="B27" s="8">
        <v>3300000</v>
      </c>
      <c r="C27" s="8">
        <v>0</v>
      </c>
      <c r="D27" s="8"/>
      <c r="E27" s="8">
        <f>SUM(F27:G27)</f>
        <v>3300000</v>
      </c>
      <c r="F27" s="8">
        <v>3300000</v>
      </c>
      <c r="G27" s="8"/>
      <c r="H27" s="8">
        <v>0</v>
      </c>
      <c r="I27" s="32" t="s">
        <v>13</v>
      </c>
      <c r="J27" s="4" t="s">
        <v>40</v>
      </c>
      <c r="K27" s="5"/>
    </row>
    <row r="28" spans="1:11" s="12" customFormat="1" x14ac:dyDescent="0.3">
      <c r="A28" s="13" t="s">
        <v>17</v>
      </c>
      <c r="B28" s="14">
        <v>5115000</v>
      </c>
      <c r="C28" s="14">
        <f>SUM(C26:C27)</f>
        <v>0</v>
      </c>
      <c r="D28" s="14">
        <f>D26</f>
        <v>108000</v>
      </c>
      <c r="E28" s="14">
        <f>SUM(F28:G28)</f>
        <v>4327000</v>
      </c>
      <c r="F28" s="16">
        <f>SUM(F26:F27)</f>
        <v>4297000</v>
      </c>
      <c r="G28" s="16">
        <f>G26</f>
        <v>30000</v>
      </c>
      <c r="H28" s="14">
        <f>SUM(H26:H27)</f>
        <v>680000</v>
      </c>
      <c r="I28" s="17"/>
      <c r="J28" s="17"/>
      <c r="K28" s="7"/>
    </row>
    <row r="29" spans="1:11" s="12" customFormat="1" x14ac:dyDescent="0.3">
      <c r="A29" s="15" t="s">
        <v>14</v>
      </c>
      <c r="B29" s="23">
        <f>SUM(B28,B24,B18)</f>
        <v>24895000</v>
      </c>
      <c r="C29" s="23">
        <f>SUM(C18,C24)</f>
        <v>3392000</v>
      </c>
      <c r="D29" s="23">
        <f>SUM(D18,D24,D28)</f>
        <v>2337000</v>
      </c>
      <c r="E29" s="23">
        <f>SUM(E18,E24,E28)</f>
        <v>16361000</v>
      </c>
      <c r="F29" s="23"/>
      <c r="G29" s="23"/>
      <c r="H29" s="23">
        <f>SUM(H28,H24,H18)</f>
        <v>2750000</v>
      </c>
      <c r="I29" s="4"/>
      <c r="J29" s="4"/>
      <c r="K29" s="7"/>
    </row>
    <row r="30" spans="1:11" x14ac:dyDescent="0.3">
      <c r="B30" s="12"/>
      <c r="C30" s="27"/>
      <c r="D30" s="12"/>
      <c r="E30" s="12"/>
      <c r="F30" s="12"/>
      <c r="G30" s="12"/>
      <c r="H30" s="12"/>
    </row>
    <row r="31" spans="1:11" x14ac:dyDescent="0.3">
      <c r="B31" s="12"/>
      <c r="C31" s="27"/>
      <c r="D31" s="12"/>
      <c r="E31" s="12"/>
      <c r="F31" s="12"/>
      <c r="G31" s="12"/>
      <c r="H31" s="12"/>
    </row>
    <row r="32" spans="1:11" x14ac:dyDescent="0.3">
      <c r="B32" s="12"/>
      <c r="C32" s="12"/>
      <c r="D32" s="12"/>
      <c r="E32" s="12"/>
      <c r="F32" s="12"/>
      <c r="G32" s="12"/>
      <c r="H32" s="12"/>
    </row>
    <row r="33" spans="2:11" x14ac:dyDescent="0.3">
      <c r="B33" s="12"/>
      <c r="C33" s="27"/>
      <c r="D33" s="12"/>
      <c r="E33" s="12"/>
      <c r="F33" s="12"/>
      <c r="G33" s="12"/>
      <c r="H33" s="12"/>
    </row>
    <row r="34" spans="2:11" x14ac:dyDescent="0.3">
      <c r="B34" s="12"/>
      <c r="C34" s="12"/>
      <c r="D34" s="12"/>
      <c r="E34" s="12"/>
      <c r="F34" s="12"/>
      <c r="G34" s="12"/>
      <c r="H34" s="12"/>
    </row>
    <row r="40" spans="2:11" x14ac:dyDescent="0.3">
      <c r="K40" s="26" t="s">
        <v>10</v>
      </c>
    </row>
    <row r="41" spans="2:11" x14ac:dyDescent="0.3">
      <c r="I41" s="26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Ressources conchylicoles</vt:lpstr>
    </vt:vector>
  </TitlesOfParts>
  <Company>IUEM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shenry</dc:creator>
  <cp:lastModifiedBy>Amure</cp:lastModifiedBy>
  <cp:lastPrinted>2018-02-16T12:55:07Z</cp:lastPrinted>
  <dcterms:created xsi:type="dcterms:W3CDTF">2018-02-09T12:01:27Z</dcterms:created>
  <dcterms:modified xsi:type="dcterms:W3CDTF">2019-02-06T07:50:59Z</dcterms:modified>
</cp:coreProperties>
</file>