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_borju\Documents\"/>
    </mc:Choice>
  </mc:AlternateContent>
  <xr:revisionPtr revIDLastSave="0" documentId="13_ncr:1_{8431E6E0-A06C-4C1B-B655-BC7AE293B32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plications" sheetId="6" r:id="rId1"/>
    <sheet name="Seuils" sheetId="3" r:id="rId2"/>
    <sheet name="Données" sheetId="4" r:id="rId3"/>
    <sheet name="EQR ME" sheetId="1" r:id="rId4"/>
    <sheet name="score UMR Côte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" i="1" l="1" a="1"/>
  <c r="AV3" i="1" s="1"/>
  <c r="AV4" i="1" a="1"/>
  <c r="AV4" i="1" s="1"/>
  <c r="AV5" i="1" a="1"/>
  <c r="AV5" i="1" s="1"/>
  <c r="AV6" i="1" a="1"/>
  <c r="AV6" i="1" s="1"/>
  <c r="AV7" i="1" a="1"/>
  <c r="AV7" i="1" s="1"/>
  <c r="AV8" i="1" a="1"/>
  <c r="AV8" i="1" s="1"/>
  <c r="AV9" i="1" a="1"/>
  <c r="AV9" i="1" s="1"/>
  <c r="AV10" i="1" a="1"/>
  <c r="AV10" i="1"/>
  <c r="AV11" i="1" a="1"/>
  <c r="AV11" i="1" s="1"/>
  <c r="AV12" i="1" a="1"/>
  <c r="AV12" i="1" s="1"/>
  <c r="AV13" i="1" a="1"/>
  <c r="AV13" i="1" s="1"/>
  <c r="AV14" i="1" a="1"/>
  <c r="AV14" i="1"/>
  <c r="AV15" i="1" a="1"/>
  <c r="AV15" i="1" s="1"/>
  <c r="AV16" i="1" a="1"/>
  <c r="AV16" i="1" s="1"/>
  <c r="AV17" i="1" a="1"/>
  <c r="AV17" i="1" s="1"/>
  <c r="AV18" i="1" a="1"/>
  <c r="AV18" i="1"/>
  <c r="AV19" i="1" a="1"/>
  <c r="AV19" i="1" s="1"/>
  <c r="AV20" i="1" a="1"/>
  <c r="AV20" i="1" s="1"/>
  <c r="AV21" i="1" a="1"/>
  <c r="AV21" i="1" s="1"/>
  <c r="AV22" i="1" a="1"/>
  <c r="AV22" i="1"/>
  <c r="AV23" i="1" a="1"/>
  <c r="AV23" i="1" s="1"/>
  <c r="AV24" i="1" a="1"/>
  <c r="AV24" i="1" s="1"/>
  <c r="AV25" i="1" a="1"/>
  <c r="AV25" i="1" s="1"/>
  <c r="AV26" i="1" a="1"/>
  <c r="AV26" i="1"/>
  <c r="AV27" i="1" a="1"/>
  <c r="AV27" i="1" s="1"/>
  <c r="AV28" i="1" a="1"/>
  <c r="AV28" i="1" s="1"/>
  <c r="AV29" i="1" a="1"/>
  <c r="AV29" i="1" s="1"/>
  <c r="AV30" i="1" a="1"/>
  <c r="AV30" i="1"/>
  <c r="AV31" i="1" a="1"/>
  <c r="AV31" i="1" s="1"/>
  <c r="AV32" i="1" a="1"/>
  <c r="AV32" i="1" s="1"/>
  <c r="AV33" i="1" a="1"/>
  <c r="AV33" i="1" s="1"/>
  <c r="AV34" i="1" a="1"/>
  <c r="AV34" i="1"/>
  <c r="AV35" i="1" a="1"/>
  <c r="AV35" i="1" s="1"/>
  <c r="AV36" i="1" a="1"/>
  <c r="AV36" i="1" s="1"/>
  <c r="AV37" i="1" a="1"/>
  <c r="AV37" i="1" s="1"/>
  <c r="AV38" i="1" a="1"/>
  <c r="AV38" i="1"/>
  <c r="AV39" i="1" a="1"/>
  <c r="AV39" i="1" s="1"/>
  <c r="AV40" i="1" a="1"/>
  <c r="AV40" i="1" s="1"/>
  <c r="AV41" i="1" a="1"/>
  <c r="AV41" i="1" s="1"/>
  <c r="AV42" i="1" a="1"/>
  <c r="AV42" i="1"/>
  <c r="AV43" i="1" a="1"/>
  <c r="AV43" i="1" s="1"/>
  <c r="AV44" i="1" a="1"/>
  <c r="AV44" i="1" s="1"/>
  <c r="AV45" i="1" a="1"/>
  <c r="AV45" i="1" s="1"/>
  <c r="AV2" i="1" a="1"/>
  <c r="AV2" i="1" s="1"/>
  <c r="AU3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<sst xmlns="http://schemas.openxmlformats.org/spreadsheetml/2006/main" count="607" uniqueCount="207">
  <si>
    <t>CodeME</t>
  </si>
  <si>
    <t>ME</t>
  </si>
  <si>
    <t>station</t>
  </si>
  <si>
    <t>SRM</t>
  </si>
  <si>
    <t>Taxon</t>
  </si>
  <si>
    <t>Aclonifène</t>
  </si>
  <si>
    <t>Anthracène</t>
  </si>
  <si>
    <t>Benzo_a_anthracène</t>
  </si>
  <si>
    <t>Benzo_a_pyrène</t>
  </si>
  <si>
    <t>Benzo_g_h_i_pérylène</t>
  </si>
  <si>
    <t>Cadmium</t>
  </si>
  <si>
    <t>Chlorfenvinphos</t>
  </si>
  <si>
    <t>Chlorpyrifos_éthyl</t>
  </si>
  <si>
    <t>DDT_total</t>
  </si>
  <si>
    <t>DEHP</t>
  </si>
  <si>
    <t>Dieldrine</t>
  </si>
  <si>
    <t>Fluoranthène</t>
  </si>
  <si>
    <t>HCB</t>
  </si>
  <si>
    <t>Irgarol</t>
  </si>
  <si>
    <t>Mercure</t>
  </si>
  <si>
    <t>Naphtalène</t>
  </si>
  <si>
    <t>Nickel</t>
  </si>
  <si>
    <t>PCB101</t>
  </si>
  <si>
    <t>PCB118</t>
  </si>
  <si>
    <t>PCB138</t>
  </si>
  <si>
    <t>PCB153</t>
  </si>
  <si>
    <t>PCB180</t>
  </si>
  <si>
    <t>PCB28</t>
  </si>
  <si>
    <t>PCB52</t>
  </si>
  <si>
    <t>PFOS</t>
  </si>
  <si>
    <t>Pentachlorobenzene</t>
  </si>
  <si>
    <t>Pentachlorophénol</t>
  </si>
  <si>
    <t>Phénanthrène</t>
  </si>
  <si>
    <t>Plomb</t>
  </si>
  <si>
    <t>Pyrène</t>
  </si>
  <si>
    <t>Quinoxyfen</t>
  </si>
  <si>
    <t>Somme_HBCDD</t>
  </si>
  <si>
    <t>TBT</t>
  </si>
  <si>
    <t>Terbutryne</t>
  </si>
  <si>
    <t>Trichlorobenzène</t>
  </si>
  <si>
    <t>Trifluraline</t>
  </si>
  <si>
    <t>nonylphenols_ramifiés</t>
  </si>
  <si>
    <t>FRAC02</t>
  </si>
  <si>
    <t>JETEE DE MALO A EST CAP GRIZ NEZ</t>
  </si>
  <si>
    <t>Oye plage</t>
  </si>
  <si>
    <t>MEMN</t>
  </si>
  <si>
    <t>M.edulis</t>
  </si>
  <si>
    <t>FRAC03</t>
  </si>
  <si>
    <t>CAP GRIZ NEZ A SLACK</t>
  </si>
  <si>
    <t>Ambleteuse</t>
  </si>
  <si>
    <t>FRAC05</t>
  </si>
  <si>
    <t>LA WARENNE A AULT</t>
  </si>
  <si>
    <t>Pointe de St Quentin</t>
  </si>
  <si>
    <t>Berck Bellevue</t>
  </si>
  <si>
    <t>FRFC01</t>
  </si>
  <si>
    <t>Côte Nord-Est de l'Ile d'Oléron</t>
  </si>
  <si>
    <t>Saumonards Filières</t>
  </si>
  <si>
    <t>GDGS</t>
  </si>
  <si>
    <t>FRFC02</t>
  </si>
  <si>
    <t>Pertuis charentais</t>
  </si>
  <si>
    <t>Les Palles</t>
  </si>
  <si>
    <t>C.gigas</t>
  </si>
  <si>
    <t>Dagnas</t>
  </si>
  <si>
    <t>Boyardville</t>
  </si>
  <si>
    <t>Bourgeois</t>
  </si>
  <si>
    <t>Perquis</t>
  </si>
  <si>
    <t>FRFC06</t>
  </si>
  <si>
    <t>Arcachon amont</t>
  </si>
  <si>
    <t>Les Jacquets</t>
  </si>
  <si>
    <t>Comprian</t>
  </si>
  <si>
    <t>FRFC07</t>
  </si>
  <si>
    <t>Arcachon Aval</t>
  </si>
  <si>
    <t>Cap Ferret</t>
  </si>
  <si>
    <t>FRFC09</t>
  </si>
  <si>
    <t>Lac d'Hossegor</t>
  </si>
  <si>
    <t>Hossegor limite nord parcs</t>
  </si>
  <si>
    <t>Capbreton ouest</t>
  </si>
  <si>
    <t>FRFC11</t>
  </si>
  <si>
    <t>Côte Basque</t>
  </si>
  <si>
    <t>Biarritz</t>
  </si>
  <si>
    <t>FRGC01</t>
  </si>
  <si>
    <t>Baie du Mont-Saint-Michel</t>
  </si>
  <si>
    <t>Cancale sud</t>
  </si>
  <si>
    <t>MC</t>
  </si>
  <si>
    <t>FRGC05</t>
  </si>
  <si>
    <t>Fond Baie de Saint-Brieuc</t>
  </si>
  <si>
    <t>Pointe du Roselier</t>
  </si>
  <si>
    <t>M.galloprovincialis</t>
  </si>
  <si>
    <t>FRGC07</t>
  </si>
  <si>
    <t>Paimpol - Perros-Guirec</t>
  </si>
  <si>
    <t>Beg Nod</t>
  </si>
  <si>
    <t>Le Castel</t>
  </si>
  <si>
    <t>FRGC10</t>
  </si>
  <si>
    <t>Baie de Lannion</t>
  </si>
  <si>
    <t>St Michel en Grève</t>
  </si>
  <si>
    <t>FRGC16</t>
  </si>
  <si>
    <t>Rade de Brest</t>
  </si>
  <si>
    <t>Rossermeur</t>
  </si>
  <si>
    <t>FRGC18</t>
  </si>
  <si>
    <t>Iroise (large)</t>
  </si>
  <si>
    <t>Baie de Lampaul</t>
  </si>
  <si>
    <t>FRGC20</t>
  </si>
  <si>
    <t>Baie de Douarnenez</t>
  </si>
  <si>
    <t>Kervel</t>
  </si>
  <si>
    <t>FRGC29</t>
  </si>
  <si>
    <t>Baie de Concarneau</t>
  </si>
  <si>
    <t>Pointe de Mousterlin</t>
  </si>
  <si>
    <t>GDGN</t>
  </si>
  <si>
    <t>FRGC36</t>
  </si>
  <si>
    <t>Baie de Quiberon</t>
  </si>
  <si>
    <t>Men er Roue</t>
  </si>
  <si>
    <t>FRGC39</t>
  </si>
  <si>
    <t>Golfe du Morbihan</t>
  </si>
  <si>
    <t>Roguedas</t>
  </si>
  <si>
    <t>FRGC44</t>
  </si>
  <si>
    <t>Baie de Vilaine (côte)</t>
  </si>
  <si>
    <t>Ile Dumet (a)</t>
  </si>
  <si>
    <t>FRGC45</t>
  </si>
  <si>
    <t>Baie de Vilaine (large)</t>
  </si>
  <si>
    <t>Le Croisic</t>
  </si>
  <si>
    <t>FRGC46</t>
  </si>
  <si>
    <t>Loire (large)</t>
  </si>
  <si>
    <t>Penchateau</t>
  </si>
  <si>
    <t>FRGC47</t>
  </si>
  <si>
    <t>Ile d'Yeu</t>
  </si>
  <si>
    <t>Paillard</t>
  </si>
  <si>
    <t>Ile d'Yeu est</t>
  </si>
  <si>
    <t>FRGC48</t>
  </si>
  <si>
    <t>Baie de Bourgneuf</t>
  </si>
  <si>
    <t xml:space="preserve"> Noirmoutier - Gresse-loup</t>
  </si>
  <si>
    <t>FRGC50</t>
  </si>
  <si>
    <t>Nord Sables-d'Olonne</t>
  </si>
  <si>
    <t>Dunes de Brétignolles</t>
  </si>
  <si>
    <t>FRGC51</t>
  </si>
  <si>
    <t>Sud Sables-d'Olonne</t>
  </si>
  <si>
    <t>Talmont</t>
  </si>
  <si>
    <t>FRGC52</t>
  </si>
  <si>
    <t>Ile de Ré (large)</t>
  </si>
  <si>
    <t>Le Martray</t>
  </si>
  <si>
    <t>FRGC53</t>
  </si>
  <si>
    <t>Pertuis Breton</t>
  </si>
  <si>
    <t>Rivedoux</t>
  </si>
  <si>
    <t>FRGC54</t>
  </si>
  <si>
    <t>La Rochelle</t>
  </si>
  <si>
    <t>Châtelaillon</t>
  </si>
  <si>
    <t>FRHC01</t>
  </si>
  <si>
    <t>Archipel Chausey</t>
  </si>
  <si>
    <t>Chausey</t>
  </si>
  <si>
    <t>FRHC02</t>
  </si>
  <si>
    <t>Baie du Mont-Saint-Michel: centre baie</t>
  </si>
  <si>
    <t>Baie St Michel est 6</t>
  </si>
  <si>
    <t>FRHC03</t>
  </si>
  <si>
    <t>Ouest Cotentin</t>
  </si>
  <si>
    <t>Pirou Nord</t>
  </si>
  <si>
    <t>Bréville</t>
  </si>
  <si>
    <t>FRHC04</t>
  </si>
  <si>
    <t>Cap de Carteret - Cap de la Hague</t>
  </si>
  <si>
    <t>Goury</t>
  </si>
  <si>
    <t>FRHC08</t>
  </si>
  <si>
    <t>Barfleur</t>
  </si>
  <si>
    <t>Le Moulard</t>
  </si>
  <si>
    <t>FRHC09</t>
  </si>
  <si>
    <t>Anse de Saint-Vaast la Hougue</t>
  </si>
  <si>
    <t>Morsalines</t>
  </si>
  <si>
    <t>FRHC10</t>
  </si>
  <si>
    <t>Baie des Veys</t>
  </si>
  <si>
    <t>St Germain de Varreville</t>
  </si>
  <si>
    <t>FRHC11</t>
  </si>
  <si>
    <t>Côte du Bessin</t>
  </si>
  <si>
    <t>Port en Bessin</t>
  </si>
  <si>
    <t>FRHC12</t>
  </si>
  <si>
    <t>Côte de Nacre Ouest</t>
  </si>
  <si>
    <t>Meuvaines ouest</t>
  </si>
  <si>
    <t>FRHC14</t>
  </si>
  <si>
    <t>Baie de Caen</t>
  </si>
  <si>
    <t>Ouistreham</t>
  </si>
  <si>
    <t>FRHC15</t>
  </si>
  <si>
    <t>Côte Fleurie</t>
  </si>
  <si>
    <t>Villers sur mer</t>
  </si>
  <si>
    <t>FRHC16</t>
  </si>
  <si>
    <t>Le Havre - Antifer</t>
  </si>
  <si>
    <t>Antifer - digue</t>
  </si>
  <si>
    <t>FRHC17</t>
  </si>
  <si>
    <t>Pays de Caux Sud</t>
  </si>
  <si>
    <t>Yport</t>
  </si>
  <si>
    <t>FRHC18</t>
  </si>
  <si>
    <t>Pays de Caux Nord</t>
  </si>
  <si>
    <t>Varengeville</t>
  </si>
  <si>
    <t>FRHC61</t>
  </si>
  <si>
    <t>Cherbourg: intérieur Grande rade</t>
  </si>
  <si>
    <t>Grande rade de Cherbourg</t>
  </si>
  <si>
    <t>Phénthrène</t>
  </si>
  <si>
    <t>Côte de cre Ouest</t>
  </si>
  <si>
    <t>substance</t>
  </si>
  <si>
    <t>Lindane</t>
  </si>
  <si>
    <t>Endrine</t>
  </si>
  <si>
    <t xml:space="preserve">Chloroalcanes_C10_13 </t>
  </si>
  <si>
    <t>Octylphénols</t>
  </si>
  <si>
    <t>Dioxines_TEQ</t>
  </si>
  <si>
    <t>Chloroalcanes_C10_13</t>
  </si>
  <si>
    <r>
      <t xml:space="preserve">Onglet </t>
    </r>
    <r>
      <rPr>
        <b/>
        <i/>
        <sz val="11"/>
        <color theme="1"/>
        <rFont val="Calibri"/>
        <family val="2"/>
        <scheme val="minor"/>
      </rPr>
      <t>Données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Concentrations  exprimées en poids sec
(µg/kg de poids sec). Données utilisées par les Comités Locaux après sélection.</t>
    </r>
  </si>
  <si>
    <r>
      <rPr>
        <b/>
        <sz val="11"/>
        <color theme="1"/>
        <rFont val="Calibri"/>
        <family val="2"/>
        <scheme val="minor"/>
      </rPr>
      <t xml:space="preserve">Onglet </t>
    </r>
    <r>
      <rPr>
        <b/>
        <i/>
        <sz val="11"/>
        <color theme="1"/>
        <rFont val="Calibri"/>
        <family val="2"/>
        <scheme val="minor"/>
      </rPr>
      <t>Seuils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Concentrations  exprimées en poids sec (µg/kg de poids sec). Valeurs issues du tableau 88_V2</t>
    </r>
  </si>
  <si>
    <t>PBDE_somme</t>
  </si>
  <si>
    <t>BE</t>
  </si>
  <si>
    <t>liste_sub</t>
  </si>
  <si>
    <r>
      <rPr>
        <b/>
        <sz val="11"/>
        <color theme="1"/>
        <rFont val="Calibri"/>
        <family val="2"/>
        <scheme val="minor"/>
      </rPr>
      <t xml:space="preserve">Onglet </t>
    </r>
    <r>
      <rPr>
        <b/>
        <i/>
        <sz val="11"/>
        <color theme="1"/>
        <rFont val="Calibri"/>
        <family val="2"/>
        <scheme val="minor"/>
      </rPr>
      <t>score UMR Côte</t>
    </r>
    <r>
      <rPr>
        <sz val="11"/>
        <color theme="1"/>
        <rFont val="Calibri"/>
        <family val="2"/>
        <scheme val="minor"/>
      </rPr>
      <t>: Score par substance pour réaliser l'évaluation à l'échelle de l'UMR côte. Le choix du score s'est porté sur la moyenne quadratique (formule CR RMS). Le BEE est atteint lorsque ce score est inférieur à 1.
Les cellules rouges indiquent le déclassement.</t>
    </r>
  </si>
  <si>
    <r>
      <rPr>
        <b/>
        <sz val="11"/>
        <color theme="1"/>
        <rFont val="Calibri"/>
        <family val="2"/>
        <scheme val="minor"/>
      </rPr>
      <t xml:space="preserve">Onglet </t>
    </r>
    <r>
      <rPr>
        <b/>
        <i/>
        <sz val="11"/>
        <color theme="1"/>
        <rFont val="Calibri"/>
        <family val="2"/>
        <scheme val="minor"/>
      </rPr>
      <t>EQR ME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Valeurs en EQR (formule CR) retenues pour réaliser l'évaluation à l'échelle ME (unité d'évaluation). Lorsque plusieurs stations disponibles par ME, la valeur max a été retenue.
Les cellules rouges indiquent le déclassement.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</si>
</sst>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2" fontId="0" fillId="33" borderId="22" xfId="0" applyNumberFormat="1" applyFill="1" applyBorder="1" applyAlignment="1">
      <alignment horizontal="center" vertical="center"/>
    </xf>
    <xf numFmtId="2" fontId="0" fillId="33" borderId="20" xfId="0" applyNumberFormat="1" applyFill="1" applyBorder="1" applyAlignment="1">
      <alignment horizontal="center" vertical="center"/>
    </xf>
    <xf numFmtId="2" fontId="0" fillId="33" borderId="21" xfId="0" applyNumberFormat="1" applyFill="1" applyBorder="1" applyAlignment="1">
      <alignment horizontal="center" vertical="center"/>
    </xf>
    <xf numFmtId="2" fontId="0" fillId="33" borderId="17" xfId="0" applyNumberFormat="1" applyFill="1" applyBorder="1" applyAlignment="1">
      <alignment horizontal="center" vertical="center"/>
    </xf>
    <xf numFmtId="2" fontId="0" fillId="33" borderId="12" xfId="0" applyNumberFormat="1" applyFill="1" applyBorder="1" applyAlignment="1">
      <alignment horizontal="center" vertical="center"/>
    </xf>
    <xf numFmtId="2" fontId="0" fillId="34" borderId="17" xfId="0" applyNumberFormat="1" applyFill="1" applyBorder="1" applyAlignment="1">
      <alignment horizontal="center" vertical="center"/>
    </xf>
    <xf numFmtId="2" fontId="0" fillId="34" borderId="12" xfId="0" applyNumberFormat="1" applyFill="1" applyBorder="1" applyAlignment="1">
      <alignment horizontal="center" vertical="center"/>
    </xf>
    <xf numFmtId="2" fontId="0" fillId="34" borderId="13" xfId="0" applyNumberFormat="1" applyFill="1" applyBorder="1" applyAlignment="1">
      <alignment horizontal="center" vertical="center"/>
    </xf>
    <xf numFmtId="2" fontId="0" fillId="35" borderId="17" xfId="0" applyNumberFormat="1" applyFill="1" applyBorder="1" applyAlignment="1">
      <alignment horizontal="center" vertical="center"/>
    </xf>
    <xf numFmtId="2" fontId="0" fillId="35" borderId="12" xfId="0" applyNumberFormat="1" applyFill="1" applyBorder="1" applyAlignment="1">
      <alignment horizontal="center" vertical="center"/>
    </xf>
    <xf numFmtId="2" fontId="0" fillId="35" borderId="18" xfId="0" applyNumberFormat="1" applyFill="1" applyBorder="1" applyAlignment="1">
      <alignment horizontal="center" vertical="center"/>
    </xf>
    <xf numFmtId="2" fontId="0" fillId="35" borderId="15" xfId="0" applyNumberFormat="1" applyFill="1" applyBorder="1" applyAlignment="1">
      <alignment horizontal="center" vertical="center"/>
    </xf>
    <xf numFmtId="2" fontId="0" fillId="35" borderId="16" xfId="0" applyNumberFormat="1" applyFill="1" applyBorder="1" applyAlignment="1">
      <alignment horizontal="center" vertical="center"/>
    </xf>
    <xf numFmtId="0" fontId="16" fillId="0" borderId="23" xfId="0" applyFont="1" applyBorder="1"/>
    <xf numFmtId="0" fontId="16" fillId="33" borderId="19" xfId="0" applyFont="1" applyFill="1" applyBorder="1"/>
    <xf numFmtId="0" fontId="16" fillId="33" borderId="11" xfId="0" applyFont="1" applyFill="1" applyBorder="1"/>
    <xf numFmtId="0" fontId="16" fillId="34" borderId="11" xfId="0" applyFont="1" applyFill="1" applyBorder="1"/>
    <xf numFmtId="0" fontId="16" fillId="35" borderId="11" xfId="0" applyFont="1" applyFill="1" applyBorder="1"/>
    <xf numFmtId="0" fontId="16" fillId="35" borderId="14" xfId="0" applyFont="1" applyFill="1" applyBorder="1"/>
    <xf numFmtId="0" fontId="16" fillId="0" borderId="0" xfId="0" applyFont="1"/>
    <xf numFmtId="0" fontId="16" fillId="0" borderId="24" xfId="0" applyFont="1" applyBorder="1"/>
    <xf numFmtId="0" fontId="16" fillId="33" borderId="20" xfId="0" applyFont="1" applyFill="1" applyBorder="1"/>
    <xf numFmtId="0" fontId="16" fillId="33" borderId="12" xfId="0" applyFont="1" applyFill="1" applyBorder="1"/>
    <xf numFmtId="0" fontId="16" fillId="34" borderId="12" xfId="0" applyFont="1" applyFill="1" applyBorder="1"/>
    <xf numFmtId="0" fontId="16" fillId="35" borderId="12" xfId="0" applyFont="1" applyFill="1" applyBorder="1"/>
    <xf numFmtId="0" fontId="16" fillId="35" borderId="15" xfId="0" applyFont="1" applyFill="1" applyBorder="1"/>
    <xf numFmtId="0" fontId="16" fillId="0" borderId="25" xfId="0" applyFont="1" applyBorder="1"/>
    <xf numFmtId="0" fontId="16" fillId="33" borderId="21" xfId="0" applyFont="1" applyFill="1" applyBorder="1"/>
    <xf numFmtId="0" fontId="16" fillId="33" borderId="13" xfId="0" applyFont="1" applyFill="1" applyBorder="1"/>
    <xf numFmtId="0" fontId="16" fillId="34" borderId="13" xfId="0" applyFont="1" applyFill="1" applyBorder="1"/>
    <xf numFmtId="0" fontId="16" fillId="35" borderId="13" xfId="0" applyFont="1" applyFill="1" applyBorder="1"/>
    <xf numFmtId="0" fontId="16" fillId="35" borderId="16" xfId="0" applyFont="1" applyFill="1" applyBorder="1"/>
    <xf numFmtId="0" fontId="16" fillId="0" borderId="2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36" borderId="11" xfId="0" applyFont="1" applyFill="1" applyBorder="1"/>
    <xf numFmtId="0" fontId="16" fillId="36" borderId="12" xfId="0" applyFont="1" applyFill="1" applyBorder="1"/>
    <xf numFmtId="0" fontId="16" fillId="36" borderId="13" xfId="0" applyFont="1" applyFill="1" applyBorder="1"/>
    <xf numFmtId="2" fontId="0" fillId="36" borderId="17" xfId="0" applyNumberFormat="1" applyFill="1" applyBorder="1" applyAlignment="1">
      <alignment horizontal="center" vertical="center"/>
    </xf>
    <xf numFmtId="2" fontId="0" fillId="36" borderId="12" xfId="0" applyNumberFormat="1" applyFill="1" applyBorder="1" applyAlignment="1">
      <alignment horizontal="center" vertical="center"/>
    </xf>
    <xf numFmtId="2" fontId="0" fillId="36" borderId="13" xfId="0" applyNumberForma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36" borderId="28" xfId="0" applyFont="1" applyFill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/>
    </xf>
    <xf numFmtId="0" fontId="16" fillId="34" borderId="28" xfId="0" applyFont="1" applyFill="1" applyBorder="1" applyAlignment="1">
      <alignment horizontal="center" vertical="center"/>
    </xf>
    <xf numFmtId="0" fontId="16" fillId="33" borderId="27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2" fontId="0" fillId="33" borderId="19" xfId="0" applyNumberForma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/>
    </xf>
    <xf numFmtId="2" fontId="0" fillId="33" borderId="11" xfId="0" applyNumberFormat="1" applyFill="1" applyBorder="1" applyAlignment="1">
      <alignment horizontal="center" vertical="center"/>
    </xf>
    <xf numFmtId="0" fontId="16" fillId="34" borderId="13" xfId="0" applyFont="1" applyFill="1" applyBorder="1" applyAlignment="1">
      <alignment horizontal="center" vertical="center"/>
    </xf>
    <xf numFmtId="2" fontId="0" fillId="34" borderId="11" xfId="0" applyNumberFormat="1" applyFill="1" applyBorder="1" applyAlignment="1">
      <alignment horizontal="center" vertical="center"/>
    </xf>
    <xf numFmtId="0" fontId="16" fillId="36" borderId="13" xfId="0" applyFont="1" applyFill="1" applyBorder="1" applyAlignment="1">
      <alignment horizontal="center" vertical="center"/>
    </xf>
    <xf numFmtId="2" fontId="0" fillId="36" borderId="11" xfId="0" applyNumberFormat="1" applyFill="1" applyBorder="1" applyAlignment="1">
      <alignment horizontal="center" vertical="center"/>
    </xf>
    <xf numFmtId="0" fontId="16" fillId="35" borderId="13" xfId="0" applyFont="1" applyFill="1" applyBorder="1" applyAlignment="1">
      <alignment horizontal="center" vertical="center"/>
    </xf>
    <xf numFmtId="2" fontId="0" fillId="35" borderId="11" xfId="0" applyNumberFormat="1" applyFill="1" applyBorder="1" applyAlignment="1">
      <alignment horizontal="center" vertical="center"/>
    </xf>
    <xf numFmtId="0" fontId="16" fillId="35" borderId="16" xfId="0" applyFont="1" applyFill="1" applyBorder="1" applyAlignment="1">
      <alignment horizontal="center" vertical="center"/>
    </xf>
    <xf numFmtId="2" fontId="0" fillId="35" borderId="14" xfId="0" applyNumberForma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30" xfId="0" applyFont="1" applyBorder="1"/>
    <xf numFmtId="0" fontId="16" fillId="0" borderId="31" xfId="0" applyFont="1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32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33" xfId="0" applyFont="1" applyBorder="1" applyAlignment="1">
      <alignment horizontal="left" vertical="center"/>
    </xf>
    <xf numFmtId="0" fontId="0" fillId="33" borderId="20" xfId="0" applyFill="1" applyBorder="1" applyAlignment="1">
      <alignment horizontal="center" vertical="center"/>
    </xf>
    <xf numFmtId="0" fontId="0" fillId="33" borderId="35" xfId="0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36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0" fontId="0" fillId="34" borderId="36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6" borderId="12" xfId="0" applyFill="1" applyBorder="1" applyAlignment="1">
      <alignment horizontal="center" vertical="center"/>
    </xf>
    <xf numFmtId="0" fontId="0" fillId="36" borderId="36" xfId="0" applyFill="1" applyBorder="1" applyAlignment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0" fillId="35" borderId="36" xfId="0" applyFill="1" applyBorder="1" applyAlignment="1">
      <alignment horizontal="center" vertical="center"/>
    </xf>
    <xf numFmtId="0" fontId="0" fillId="35" borderId="13" xfId="0" applyFill="1" applyBorder="1" applyAlignment="1">
      <alignment horizontal="center" vertical="center"/>
    </xf>
    <xf numFmtId="0" fontId="0" fillId="35" borderId="15" xfId="0" applyFill="1" applyBorder="1" applyAlignment="1">
      <alignment horizontal="center" vertical="center"/>
    </xf>
    <xf numFmtId="0" fontId="0" fillId="35" borderId="37" xfId="0" applyFill="1" applyBorder="1" applyAlignment="1">
      <alignment horizontal="center" vertical="center"/>
    </xf>
    <xf numFmtId="0" fontId="0" fillId="35" borderId="16" xfId="0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2" fontId="0" fillId="33" borderId="35" xfId="0" applyNumberFormat="1" applyFill="1" applyBorder="1" applyAlignment="1">
      <alignment horizontal="center" vertical="center"/>
    </xf>
    <xf numFmtId="2" fontId="0" fillId="33" borderId="36" xfId="0" applyNumberFormat="1" applyFill="1" applyBorder="1" applyAlignment="1">
      <alignment horizontal="center" vertical="center"/>
    </xf>
    <xf numFmtId="2" fontId="0" fillId="34" borderId="36" xfId="0" applyNumberFormat="1" applyFill="1" applyBorder="1" applyAlignment="1">
      <alignment horizontal="center" vertical="center"/>
    </xf>
    <xf numFmtId="2" fontId="0" fillId="36" borderId="36" xfId="0" applyNumberFormat="1" applyFill="1" applyBorder="1" applyAlignment="1">
      <alignment horizontal="center" vertical="center"/>
    </xf>
    <xf numFmtId="2" fontId="0" fillId="35" borderId="36" xfId="0" applyNumberFormat="1" applyFill="1" applyBorder="1" applyAlignment="1">
      <alignment horizontal="center" vertical="center"/>
    </xf>
    <xf numFmtId="2" fontId="0" fillId="35" borderId="37" xfId="0" applyNumberFormat="1" applyFill="1" applyBorder="1" applyAlignment="1">
      <alignment horizontal="center" vertical="center"/>
    </xf>
    <xf numFmtId="0" fontId="0" fillId="33" borderId="11" xfId="0" applyFill="1" applyBorder="1"/>
    <xf numFmtId="0" fontId="0" fillId="33" borderId="13" xfId="0" applyFill="1" applyBorder="1"/>
    <xf numFmtId="0" fontId="0" fillId="34" borderId="11" xfId="0" applyFill="1" applyBorder="1"/>
    <xf numFmtId="0" fontId="0" fillId="34" borderId="13" xfId="0" applyFill="1" applyBorder="1"/>
    <xf numFmtId="0" fontId="0" fillId="36" borderId="11" xfId="0" applyFill="1" applyBorder="1"/>
    <xf numFmtId="0" fontId="0" fillId="36" borderId="13" xfId="0" applyFill="1" applyBorder="1"/>
    <xf numFmtId="0" fontId="0" fillId="37" borderId="11" xfId="0" applyFill="1" applyBorder="1"/>
    <xf numFmtId="0" fontId="0" fillId="37" borderId="13" xfId="0" applyFill="1" applyBorder="1"/>
    <xf numFmtId="0" fontId="0" fillId="37" borderId="14" xfId="0" applyFill="1" applyBorder="1"/>
    <xf numFmtId="0" fontId="0" fillId="37" borderId="16" xfId="0" applyFill="1" applyBorder="1"/>
    <xf numFmtId="0" fontId="0" fillId="33" borderId="19" xfId="0" applyFill="1" applyBorder="1"/>
    <xf numFmtId="0" fontId="0" fillId="33" borderId="21" xfId="0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10</xdr:row>
      <xdr:rowOff>28575</xdr:rowOff>
    </xdr:from>
    <xdr:to>
      <xdr:col>0</xdr:col>
      <xdr:colOff>1455728</xdr:colOff>
      <xdr:row>12</xdr:row>
      <xdr:rowOff>133350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DED13CE-75EF-458A-B362-35040B6D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076575"/>
          <a:ext cx="1255703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13</xdr:row>
      <xdr:rowOff>85725</xdr:rowOff>
    </xdr:from>
    <xdr:to>
      <xdr:col>0</xdr:col>
      <xdr:colOff>1872015</xdr:colOff>
      <xdr:row>17</xdr:row>
      <xdr:rowOff>39285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8CAB7CF-54B4-48C1-BF1B-20EB666C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314825"/>
          <a:ext cx="1738665" cy="715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tabSelected="1" workbookViewId="0"/>
  </sheetViews>
  <sheetFormatPr baseColWidth="10" defaultRowHeight="15" x14ac:dyDescent="0.25"/>
  <cols>
    <col min="1" max="1" width="200.28515625" customWidth="1"/>
  </cols>
  <sheetData>
    <row r="1" spans="1:1" s="62" customFormat="1" x14ac:dyDescent="0.25"/>
    <row r="2" spans="1:1" s="62" customFormat="1" x14ac:dyDescent="0.25">
      <c r="A2" s="96" t="s">
        <v>201</v>
      </c>
    </row>
    <row r="3" spans="1:1" s="62" customFormat="1" x14ac:dyDescent="0.25"/>
    <row r="4" spans="1:1" s="62" customFormat="1" x14ac:dyDescent="0.25">
      <c r="A4" s="61" t="s">
        <v>200</v>
      </c>
    </row>
    <row r="5" spans="1:1" s="62" customFormat="1" x14ac:dyDescent="0.25">
      <c r="A5" s="61"/>
    </row>
    <row r="6" spans="1:1" s="62" customFormat="1" ht="30" x14ac:dyDescent="0.25">
      <c r="A6" s="98" t="s">
        <v>206</v>
      </c>
    </row>
    <row r="7" spans="1:1" s="62" customFormat="1" x14ac:dyDescent="0.25">
      <c r="A7" s="97"/>
    </row>
    <row r="8" spans="1:1" s="62" customFormat="1" ht="45" x14ac:dyDescent="0.25">
      <c r="A8" s="98" t="s">
        <v>205</v>
      </c>
    </row>
    <row r="9" spans="1:1" s="62" customFormat="1" x14ac:dyDescent="0.25">
      <c r="A9" s="97"/>
    </row>
    <row r="10" spans="1:1" s="62" customFormat="1" x14ac:dyDescent="0.25"/>
    <row r="11" spans="1:1" s="62" customForma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workbookViewId="0">
      <selection activeCell="A24" sqref="A24"/>
    </sheetView>
  </sheetViews>
  <sheetFormatPr baseColWidth="10" defaultRowHeight="15" x14ac:dyDescent="0.25"/>
  <cols>
    <col min="1" max="1" width="23.140625" style="21" bestFit="1" customWidth="1"/>
    <col min="2" max="2" width="8.85546875" style="63" bestFit="1" customWidth="1"/>
    <col min="3" max="3" width="18" style="63" bestFit="1" customWidth="1"/>
    <col min="4" max="4" width="7.140625" style="63" bestFit="1" customWidth="1"/>
  </cols>
  <sheetData>
    <row r="1" spans="1:4" ht="15.75" thickBot="1" x14ac:dyDescent="0.3">
      <c r="A1" s="76" t="s">
        <v>193</v>
      </c>
      <c r="B1" s="48" t="s">
        <v>46</v>
      </c>
      <c r="C1" s="35" t="s">
        <v>87</v>
      </c>
      <c r="D1" s="36" t="s">
        <v>61</v>
      </c>
    </row>
    <row r="2" spans="1:4" x14ac:dyDescent="0.25">
      <c r="A2" s="72" t="s">
        <v>5</v>
      </c>
      <c r="B2" s="73">
        <v>66.709999999999994</v>
      </c>
      <c r="C2" s="74">
        <v>57.58</v>
      </c>
      <c r="D2" s="75">
        <v>60.78</v>
      </c>
    </row>
    <row r="3" spans="1:4" x14ac:dyDescent="0.25">
      <c r="A3" s="68" t="s">
        <v>6</v>
      </c>
      <c r="B3" s="70">
        <v>289.5</v>
      </c>
      <c r="C3" s="64">
        <v>249.8</v>
      </c>
      <c r="D3" s="65">
        <v>263.7</v>
      </c>
    </row>
    <row r="4" spans="1:4" x14ac:dyDescent="0.25">
      <c r="A4" s="68" t="s">
        <v>7</v>
      </c>
      <c r="B4" s="70">
        <v>80</v>
      </c>
      <c r="C4" s="64">
        <v>80</v>
      </c>
      <c r="D4" s="65">
        <v>80</v>
      </c>
    </row>
    <row r="5" spans="1:4" x14ac:dyDescent="0.25">
      <c r="A5" s="68" t="s">
        <v>8</v>
      </c>
      <c r="B5" s="70">
        <v>30.49</v>
      </c>
      <c r="C5" s="64">
        <v>26.32</v>
      </c>
      <c r="D5" s="65">
        <v>27.78</v>
      </c>
    </row>
    <row r="6" spans="1:4" x14ac:dyDescent="0.25">
      <c r="A6" s="68" t="s">
        <v>9</v>
      </c>
      <c r="B6" s="70">
        <v>110</v>
      </c>
      <c r="C6" s="64">
        <v>110</v>
      </c>
      <c r="D6" s="65">
        <v>110</v>
      </c>
    </row>
    <row r="7" spans="1:4" x14ac:dyDescent="0.25">
      <c r="A7" s="68" t="s">
        <v>10</v>
      </c>
      <c r="B7" s="70">
        <v>6097.6</v>
      </c>
      <c r="C7" s="64">
        <v>5263.2</v>
      </c>
      <c r="D7" s="65">
        <v>5555.6</v>
      </c>
    </row>
    <row r="8" spans="1:4" x14ac:dyDescent="0.25">
      <c r="A8" s="68" t="s">
        <v>11</v>
      </c>
      <c r="B8" s="70">
        <v>188.4</v>
      </c>
      <c r="C8" s="64">
        <v>162.6</v>
      </c>
      <c r="D8" s="65">
        <v>171.7</v>
      </c>
    </row>
    <row r="9" spans="1:4" x14ac:dyDescent="0.25">
      <c r="A9" s="68" t="s">
        <v>196</v>
      </c>
      <c r="B9" s="70">
        <v>2329.3000000000002</v>
      </c>
      <c r="C9" s="64">
        <v>2010.5</v>
      </c>
      <c r="D9" s="65">
        <v>2122.1999999999998</v>
      </c>
    </row>
    <row r="10" spans="1:4" x14ac:dyDescent="0.25">
      <c r="A10" s="68" t="s">
        <v>12</v>
      </c>
      <c r="B10" s="70">
        <v>62.93</v>
      </c>
      <c r="C10" s="64">
        <v>54.32</v>
      </c>
      <c r="D10" s="65">
        <v>57.33</v>
      </c>
    </row>
    <row r="11" spans="1:4" x14ac:dyDescent="0.25">
      <c r="A11" s="68" t="s">
        <v>13</v>
      </c>
      <c r="B11" s="70">
        <v>7817.1</v>
      </c>
      <c r="C11" s="64">
        <v>6747.4</v>
      </c>
      <c r="D11" s="65">
        <v>7122.2</v>
      </c>
    </row>
    <row r="12" spans="1:4" x14ac:dyDescent="0.25">
      <c r="A12" s="68" t="s">
        <v>14</v>
      </c>
      <c r="B12" s="70">
        <v>17805</v>
      </c>
      <c r="C12" s="64">
        <v>15368</v>
      </c>
      <c r="D12" s="65">
        <v>16222</v>
      </c>
    </row>
    <row r="13" spans="1:4" x14ac:dyDescent="0.25">
      <c r="A13" s="68" t="s">
        <v>15</v>
      </c>
      <c r="B13" s="70">
        <v>231.3</v>
      </c>
      <c r="C13" s="64">
        <v>199.6</v>
      </c>
      <c r="D13" s="65">
        <v>210.7</v>
      </c>
    </row>
    <row r="14" spans="1:4" x14ac:dyDescent="0.25">
      <c r="A14" s="68" t="s">
        <v>198</v>
      </c>
      <c r="B14" s="70">
        <v>5.4300000000000001E-2</v>
      </c>
      <c r="C14" s="64">
        <v>6.9400000000000003E-2</v>
      </c>
      <c r="D14" s="65">
        <v>7.0400000000000004E-2</v>
      </c>
    </row>
    <row r="15" spans="1:4" x14ac:dyDescent="0.25">
      <c r="A15" s="68" t="s">
        <v>195</v>
      </c>
      <c r="B15" s="70">
        <v>2.44</v>
      </c>
      <c r="C15" s="64">
        <v>2.11</v>
      </c>
      <c r="D15" s="65">
        <v>2.2200000000000002</v>
      </c>
    </row>
    <row r="16" spans="1:4" x14ac:dyDescent="0.25">
      <c r="A16" s="68" t="s">
        <v>16</v>
      </c>
      <c r="B16" s="70">
        <v>182.3</v>
      </c>
      <c r="C16" s="64">
        <v>157.9</v>
      </c>
      <c r="D16" s="65">
        <v>166.7</v>
      </c>
    </row>
    <row r="17" spans="1:4" x14ac:dyDescent="0.25">
      <c r="A17" s="68" t="s">
        <v>17</v>
      </c>
      <c r="B17" s="70">
        <v>16.71</v>
      </c>
      <c r="C17" s="64">
        <v>21.37</v>
      </c>
      <c r="D17" s="65">
        <v>21.67</v>
      </c>
    </row>
    <row r="18" spans="1:4" x14ac:dyDescent="0.25">
      <c r="A18" s="68" t="s">
        <v>18</v>
      </c>
      <c r="B18" s="70">
        <v>5.79</v>
      </c>
      <c r="C18" s="64">
        <v>5</v>
      </c>
      <c r="D18" s="65">
        <v>5.28</v>
      </c>
    </row>
    <row r="19" spans="1:4" x14ac:dyDescent="0.25">
      <c r="A19" s="68" t="s">
        <v>194</v>
      </c>
      <c r="B19" s="70">
        <v>1.71</v>
      </c>
      <c r="C19" s="64">
        <v>1.47</v>
      </c>
      <c r="D19" s="65">
        <v>1.56</v>
      </c>
    </row>
    <row r="20" spans="1:4" x14ac:dyDescent="0.25">
      <c r="A20" s="68" t="s">
        <v>19</v>
      </c>
      <c r="B20" s="70">
        <v>3048.8</v>
      </c>
      <c r="C20" s="64">
        <v>2631.6</v>
      </c>
      <c r="D20" s="65">
        <v>2777.8</v>
      </c>
    </row>
    <row r="21" spans="1:4" x14ac:dyDescent="0.25">
      <c r="A21" s="68" t="s">
        <v>20</v>
      </c>
      <c r="B21" s="70">
        <v>120.1</v>
      </c>
      <c r="C21" s="64">
        <v>103.7</v>
      </c>
      <c r="D21" s="65">
        <v>109.4</v>
      </c>
    </row>
    <row r="22" spans="1:4" x14ac:dyDescent="0.25">
      <c r="A22" s="68" t="s">
        <v>21</v>
      </c>
      <c r="B22" s="70">
        <v>52911</v>
      </c>
      <c r="C22" s="64">
        <v>45671</v>
      </c>
      <c r="D22" s="65">
        <v>48208</v>
      </c>
    </row>
    <row r="23" spans="1:4" x14ac:dyDescent="0.25">
      <c r="A23" s="68" t="s">
        <v>41</v>
      </c>
      <c r="B23" s="70">
        <v>2097.6</v>
      </c>
      <c r="C23" s="64">
        <v>1810.5</v>
      </c>
      <c r="D23" s="65">
        <v>1911.1</v>
      </c>
    </row>
    <row r="24" spans="1:4" x14ac:dyDescent="0.25">
      <c r="A24" s="68" t="s">
        <v>197</v>
      </c>
      <c r="B24" s="70">
        <v>13.96</v>
      </c>
      <c r="C24" s="64">
        <v>12.05</v>
      </c>
      <c r="D24" s="65">
        <v>12.72</v>
      </c>
    </row>
    <row r="25" spans="1:4" x14ac:dyDescent="0.25">
      <c r="A25" s="68" t="s">
        <v>202</v>
      </c>
      <c r="B25" s="70">
        <v>1.4200000000000001E-2</v>
      </c>
      <c r="C25" s="64">
        <v>1.8200000000000001E-2</v>
      </c>
      <c r="D25" s="65">
        <v>1.84E-2</v>
      </c>
    </row>
    <row r="26" spans="1:4" x14ac:dyDescent="0.25">
      <c r="A26" s="68" t="s">
        <v>22</v>
      </c>
      <c r="B26" s="70">
        <v>10.11</v>
      </c>
      <c r="C26" s="64">
        <v>12.93</v>
      </c>
      <c r="D26" s="65">
        <v>13.11</v>
      </c>
    </row>
    <row r="27" spans="1:4" x14ac:dyDescent="0.25">
      <c r="A27" s="68" t="s">
        <v>23</v>
      </c>
      <c r="B27" s="70">
        <v>2.09</v>
      </c>
      <c r="C27" s="64">
        <v>2.67</v>
      </c>
      <c r="D27" s="65">
        <v>2.71</v>
      </c>
    </row>
    <row r="28" spans="1:4" x14ac:dyDescent="0.25">
      <c r="A28" s="68" t="s">
        <v>24</v>
      </c>
      <c r="B28" s="70">
        <v>26.48</v>
      </c>
      <c r="C28" s="64">
        <v>33.869999999999997</v>
      </c>
      <c r="D28" s="65">
        <v>34.340000000000003</v>
      </c>
    </row>
    <row r="29" spans="1:4" x14ac:dyDescent="0.25">
      <c r="A29" s="68" t="s">
        <v>25</v>
      </c>
      <c r="B29" s="70">
        <v>132.4</v>
      </c>
      <c r="C29" s="64">
        <v>169.3</v>
      </c>
      <c r="D29" s="65">
        <v>171.7</v>
      </c>
    </row>
    <row r="30" spans="1:4" x14ac:dyDescent="0.25">
      <c r="A30" s="68" t="s">
        <v>26</v>
      </c>
      <c r="B30" s="70">
        <v>39.18</v>
      </c>
      <c r="C30" s="64">
        <v>50.11</v>
      </c>
      <c r="D30" s="65">
        <v>50.81</v>
      </c>
    </row>
    <row r="31" spans="1:4" x14ac:dyDescent="0.25">
      <c r="A31" s="68" t="s">
        <v>27</v>
      </c>
      <c r="B31" s="70">
        <v>5.6</v>
      </c>
      <c r="C31" s="64">
        <v>7.16</v>
      </c>
      <c r="D31" s="65">
        <v>7.26</v>
      </c>
    </row>
    <row r="32" spans="1:4" x14ac:dyDescent="0.25">
      <c r="A32" s="68" t="s">
        <v>28</v>
      </c>
      <c r="B32" s="70">
        <v>9.02</v>
      </c>
      <c r="C32" s="64">
        <v>11.54</v>
      </c>
      <c r="D32" s="65">
        <v>11.7</v>
      </c>
    </row>
    <row r="33" spans="1:4" x14ac:dyDescent="0.25">
      <c r="A33" s="68" t="s">
        <v>30</v>
      </c>
      <c r="B33" s="70">
        <v>13.96</v>
      </c>
      <c r="C33" s="64">
        <v>12.05</v>
      </c>
      <c r="D33" s="65">
        <v>12.72</v>
      </c>
    </row>
    <row r="34" spans="1:4" x14ac:dyDescent="0.25">
      <c r="A34" s="68" t="s">
        <v>31</v>
      </c>
      <c r="B34" s="70">
        <v>253.7</v>
      </c>
      <c r="C34" s="64">
        <v>218.9</v>
      </c>
      <c r="D34" s="65">
        <v>231.1</v>
      </c>
    </row>
    <row r="35" spans="1:4" x14ac:dyDescent="0.25">
      <c r="A35" s="68" t="s">
        <v>29</v>
      </c>
      <c r="B35" s="70">
        <v>55.49</v>
      </c>
      <c r="C35" s="64">
        <v>47.89</v>
      </c>
      <c r="D35" s="65">
        <v>50.56</v>
      </c>
    </row>
    <row r="36" spans="1:4" x14ac:dyDescent="0.25">
      <c r="A36" s="68" t="s">
        <v>32</v>
      </c>
      <c r="B36" s="70">
        <v>1700</v>
      </c>
      <c r="C36" s="64">
        <v>1700</v>
      </c>
      <c r="D36" s="65">
        <v>1700</v>
      </c>
    </row>
    <row r="37" spans="1:4" x14ac:dyDescent="0.25">
      <c r="A37" s="68" t="s">
        <v>33</v>
      </c>
      <c r="B37" s="70">
        <v>9146.2999999999993</v>
      </c>
      <c r="C37" s="64">
        <v>7894.7</v>
      </c>
      <c r="D37" s="65">
        <v>8333.2999999999993</v>
      </c>
    </row>
    <row r="38" spans="1:4" x14ac:dyDescent="0.25">
      <c r="A38" s="68" t="s">
        <v>34</v>
      </c>
      <c r="B38" s="70">
        <v>100</v>
      </c>
      <c r="C38" s="64">
        <v>100</v>
      </c>
      <c r="D38" s="65">
        <v>100</v>
      </c>
    </row>
    <row r="39" spans="1:4" x14ac:dyDescent="0.25">
      <c r="A39" s="68" t="s">
        <v>35</v>
      </c>
      <c r="B39" s="70">
        <v>151.80000000000001</v>
      </c>
      <c r="C39" s="64">
        <v>131.1</v>
      </c>
      <c r="D39" s="65">
        <v>138.30000000000001</v>
      </c>
    </row>
    <row r="40" spans="1:4" x14ac:dyDescent="0.25">
      <c r="A40" s="68" t="s">
        <v>36</v>
      </c>
      <c r="B40" s="70">
        <v>279</v>
      </c>
      <c r="C40" s="64">
        <v>356.9</v>
      </c>
      <c r="D40" s="65">
        <v>361.8</v>
      </c>
    </row>
    <row r="41" spans="1:4" x14ac:dyDescent="0.25">
      <c r="A41" s="68" t="s">
        <v>37</v>
      </c>
      <c r="B41" s="70">
        <v>12</v>
      </c>
      <c r="C41" s="64">
        <v>12</v>
      </c>
      <c r="D41" s="65">
        <v>12</v>
      </c>
    </row>
    <row r="42" spans="1:4" x14ac:dyDescent="0.25">
      <c r="A42" s="68" t="s">
        <v>38</v>
      </c>
      <c r="B42" s="70">
        <v>5.73</v>
      </c>
      <c r="C42" s="64">
        <v>4.95</v>
      </c>
      <c r="D42" s="65">
        <v>5.22</v>
      </c>
    </row>
    <row r="43" spans="1:4" x14ac:dyDescent="0.25">
      <c r="A43" s="68" t="s">
        <v>39</v>
      </c>
      <c r="B43" s="70">
        <v>612.20000000000005</v>
      </c>
      <c r="C43" s="64">
        <v>528.4</v>
      </c>
      <c r="D43" s="65">
        <v>557.79999999999995</v>
      </c>
    </row>
    <row r="44" spans="1:4" ht="15.75" thickBot="1" x14ac:dyDescent="0.3">
      <c r="A44" s="69" t="s">
        <v>40</v>
      </c>
      <c r="B44" s="71">
        <v>707.3</v>
      </c>
      <c r="C44" s="66">
        <v>610.5</v>
      </c>
      <c r="D44" s="67">
        <v>644.4</v>
      </c>
    </row>
  </sheetData>
  <sortState xmlns:xlrd2="http://schemas.microsoft.com/office/spreadsheetml/2017/richdata2" ref="A2:D44">
    <sortCondition ref="A1:A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57"/>
  <sheetViews>
    <sheetView workbookViewId="0">
      <pane xSplit="5" ySplit="1" topLeftCell="AO2" activePane="bottomRight" state="frozenSplit"/>
      <selection pane="topRight" activeCell="F1" sqref="F1"/>
      <selection pane="bottomLeft" activeCell="A2" sqref="A2"/>
      <selection pane="bottomRight" activeCell="E57" sqref="E38:E57"/>
    </sheetView>
  </sheetViews>
  <sheetFormatPr baseColWidth="10" defaultRowHeight="15" x14ac:dyDescent="0.25"/>
  <cols>
    <col min="2" max="2" width="36.42578125" bestFit="1" customWidth="1"/>
    <col min="3" max="3" width="25.140625" bestFit="1" customWidth="1"/>
    <col min="4" max="4" width="7.140625" bestFit="1" customWidth="1"/>
    <col min="5" max="5" width="18" bestFit="1" customWidth="1"/>
    <col min="6" max="6" width="10.7109375" style="1" bestFit="1" customWidth="1"/>
    <col min="7" max="7" width="11.28515625" style="1" bestFit="1" customWidth="1"/>
    <col min="8" max="8" width="19.5703125" style="1" bestFit="1" customWidth="1"/>
    <col min="9" max="9" width="15.7109375" style="1" bestFit="1" customWidth="1"/>
    <col min="10" max="10" width="21.42578125" style="1" bestFit="1" customWidth="1"/>
    <col min="11" max="11" width="9.42578125" style="1" bestFit="1" customWidth="1"/>
    <col min="12" max="12" width="15.7109375" style="1" bestFit="1" customWidth="1"/>
    <col min="13" max="13" width="21.28515625" style="1" bestFit="1" customWidth="1"/>
    <col min="14" max="14" width="17.5703125" style="1" bestFit="1" customWidth="1"/>
    <col min="15" max="15" width="9.7109375" style="1" bestFit="1" customWidth="1"/>
    <col min="16" max="16" width="7" style="1" bestFit="1" customWidth="1"/>
    <col min="17" max="17" width="9.28515625" style="1" bestFit="1" customWidth="1"/>
    <col min="18" max="18" width="13.140625" style="1" bestFit="1" customWidth="1"/>
    <col min="19" max="19" width="7.85546875" style="1" bestFit="1" customWidth="1"/>
    <col min="20" max="20" width="13" style="1" bestFit="1" customWidth="1"/>
    <col min="21" max="21" width="5" style="1" bestFit="1" customWidth="1"/>
    <col min="22" max="22" width="6.7109375" style="1" bestFit="1" customWidth="1"/>
    <col min="23" max="23" width="8" style="1" bestFit="1" customWidth="1"/>
    <col min="24" max="24" width="8.42578125" style="1" bestFit="1" customWidth="1"/>
    <col min="25" max="25" width="11.42578125" style="1"/>
    <col min="26" max="26" width="6.5703125" style="1" bestFit="1" customWidth="1"/>
    <col min="27" max="27" width="21.7109375" style="1" bestFit="1" customWidth="1"/>
    <col min="28" max="28" width="12.7109375" style="1" bestFit="1" customWidth="1"/>
    <col min="29" max="29" width="14" style="1" bestFit="1" customWidth="1"/>
    <col min="30" max="34" width="7.42578125" style="1" bestFit="1" customWidth="1"/>
    <col min="35" max="36" width="6.42578125" style="1" bestFit="1" customWidth="1"/>
    <col min="37" max="37" width="19.5703125" style="1" bestFit="1" customWidth="1"/>
    <col min="38" max="38" width="18.140625" style="1" bestFit="1" customWidth="1"/>
    <col min="39" max="39" width="5.5703125" style="1" bestFit="1" customWidth="1"/>
    <col min="40" max="40" width="13.7109375" style="1" bestFit="1" customWidth="1"/>
    <col min="41" max="41" width="7" style="1" bestFit="1" customWidth="1"/>
    <col min="42" max="42" width="7.28515625" style="1" bestFit="1" customWidth="1"/>
    <col min="43" max="43" width="11.42578125" style="1"/>
    <col min="44" max="44" width="14.85546875" style="1" bestFit="1" customWidth="1"/>
    <col min="45" max="45" width="6" style="1" bestFit="1" customWidth="1"/>
    <col min="46" max="46" width="10.85546875" style="1" bestFit="1" customWidth="1"/>
    <col min="47" max="47" width="16.7109375" style="1" bestFit="1" customWidth="1"/>
    <col min="48" max="48" width="10.85546875" style="1" bestFit="1" customWidth="1"/>
  </cols>
  <sheetData>
    <row r="1" spans="1:48" s="21" customFormat="1" ht="15.75" thickBot="1" x14ac:dyDescent="0.3">
      <c r="A1" s="15" t="s">
        <v>0</v>
      </c>
      <c r="B1" s="22" t="s">
        <v>1</v>
      </c>
      <c r="C1" s="22" t="s">
        <v>2</v>
      </c>
      <c r="D1" s="22" t="s">
        <v>3</v>
      </c>
      <c r="E1" s="28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196</v>
      </c>
      <c r="N1" s="35" t="s">
        <v>12</v>
      </c>
      <c r="O1" s="95" t="s">
        <v>13</v>
      </c>
      <c r="P1" s="35" t="s">
        <v>14</v>
      </c>
      <c r="Q1" s="35" t="s">
        <v>15</v>
      </c>
      <c r="R1" s="35" t="s">
        <v>198</v>
      </c>
      <c r="S1" s="35" t="s">
        <v>195</v>
      </c>
      <c r="T1" s="35" t="s">
        <v>16</v>
      </c>
      <c r="U1" s="35" t="s">
        <v>17</v>
      </c>
      <c r="V1" s="35" t="s">
        <v>18</v>
      </c>
      <c r="W1" s="35" t="s">
        <v>194</v>
      </c>
      <c r="X1" s="35" t="s">
        <v>19</v>
      </c>
      <c r="Y1" s="35" t="s">
        <v>20</v>
      </c>
      <c r="Z1" s="35" t="s">
        <v>21</v>
      </c>
      <c r="AA1" s="35" t="s">
        <v>41</v>
      </c>
      <c r="AB1" s="35" t="s">
        <v>197</v>
      </c>
      <c r="AC1" s="35" t="s">
        <v>202</v>
      </c>
      <c r="AD1" s="35" t="s">
        <v>22</v>
      </c>
      <c r="AE1" s="35" t="s">
        <v>23</v>
      </c>
      <c r="AF1" s="35" t="s">
        <v>24</v>
      </c>
      <c r="AG1" s="35" t="s">
        <v>25</v>
      </c>
      <c r="AH1" s="35" t="s">
        <v>26</v>
      </c>
      <c r="AI1" s="35" t="s">
        <v>27</v>
      </c>
      <c r="AJ1" s="35" t="s">
        <v>28</v>
      </c>
      <c r="AK1" s="35" t="s">
        <v>30</v>
      </c>
      <c r="AL1" s="35" t="s">
        <v>31</v>
      </c>
      <c r="AM1" s="35" t="s">
        <v>29</v>
      </c>
      <c r="AN1" s="35" t="s">
        <v>32</v>
      </c>
      <c r="AO1" s="35" t="s">
        <v>33</v>
      </c>
      <c r="AP1" s="35" t="s">
        <v>34</v>
      </c>
      <c r="AQ1" s="35" t="s">
        <v>35</v>
      </c>
      <c r="AR1" s="35" t="s">
        <v>36</v>
      </c>
      <c r="AS1" s="35" t="s">
        <v>37</v>
      </c>
      <c r="AT1" s="35" t="s">
        <v>38</v>
      </c>
      <c r="AU1" s="95" t="s">
        <v>39</v>
      </c>
      <c r="AV1" s="36" t="s">
        <v>40</v>
      </c>
    </row>
    <row r="2" spans="1:48" x14ac:dyDescent="0.25">
      <c r="A2" s="16" t="s">
        <v>104</v>
      </c>
      <c r="B2" s="23" t="s">
        <v>105</v>
      </c>
      <c r="C2" s="23" t="s">
        <v>106</v>
      </c>
      <c r="D2" s="23" t="s">
        <v>107</v>
      </c>
      <c r="E2" s="29" t="s">
        <v>46</v>
      </c>
      <c r="F2" s="77"/>
      <c r="G2" s="77">
        <v>14.62</v>
      </c>
      <c r="H2" s="77">
        <v>4.8600000000000003</v>
      </c>
      <c r="I2" s="77">
        <v>0.73</v>
      </c>
      <c r="J2" s="77">
        <v>3.41</v>
      </c>
      <c r="K2" s="77">
        <v>539.77</v>
      </c>
      <c r="L2" s="77">
        <v>0.96</v>
      </c>
      <c r="M2" s="77"/>
      <c r="N2" s="77">
        <v>1.91</v>
      </c>
      <c r="O2" s="78">
        <v>6.5</v>
      </c>
      <c r="P2" s="77">
        <v>95.73</v>
      </c>
      <c r="Q2" s="77"/>
      <c r="R2" s="77"/>
      <c r="S2" s="77"/>
      <c r="T2" s="77">
        <v>17.420000000000002</v>
      </c>
      <c r="U2" s="77"/>
      <c r="V2" s="77"/>
      <c r="W2" s="77"/>
      <c r="X2" s="77">
        <v>161.04</v>
      </c>
      <c r="Y2" s="77">
        <v>31.23</v>
      </c>
      <c r="Z2" s="77">
        <v>1807</v>
      </c>
      <c r="AA2" s="77">
        <v>95.6</v>
      </c>
      <c r="AB2" s="77"/>
      <c r="AC2" s="77"/>
      <c r="AD2" s="77">
        <v>1.65</v>
      </c>
      <c r="AE2" s="77">
        <v>2.02</v>
      </c>
      <c r="AF2" s="77">
        <v>4</v>
      </c>
      <c r="AG2" s="77">
        <v>5.49</v>
      </c>
      <c r="AH2" s="77">
        <v>0.34</v>
      </c>
      <c r="AI2" s="77">
        <v>0.09</v>
      </c>
      <c r="AJ2" s="77">
        <v>0.48</v>
      </c>
      <c r="AK2" s="77">
        <v>0.96</v>
      </c>
      <c r="AL2" s="77">
        <v>9.56</v>
      </c>
      <c r="AM2" s="77"/>
      <c r="AN2" s="77">
        <v>26.37</v>
      </c>
      <c r="AO2" s="77">
        <v>892.96</v>
      </c>
      <c r="AP2" s="77">
        <v>22.29</v>
      </c>
      <c r="AQ2" s="77"/>
      <c r="AR2" s="77">
        <v>0.14000000000000001</v>
      </c>
      <c r="AS2" s="77">
        <v>30.31</v>
      </c>
      <c r="AT2" s="77"/>
      <c r="AU2" s="78">
        <v>28.68</v>
      </c>
      <c r="AV2" s="79">
        <v>0.96</v>
      </c>
    </row>
    <row r="3" spans="1:48" x14ac:dyDescent="0.25">
      <c r="A3" s="17" t="s">
        <v>108</v>
      </c>
      <c r="B3" s="24" t="s">
        <v>109</v>
      </c>
      <c r="C3" s="24" t="s">
        <v>110</v>
      </c>
      <c r="D3" s="24" t="s">
        <v>107</v>
      </c>
      <c r="E3" s="30" t="s">
        <v>61</v>
      </c>
      <c r="F3" s="80"/>
      <c r="G3" s="80"/>
      <c r="H3" s="80">
        <v>3.25</v>
      </c>
      <c r="I3" s="80">
        <v>1.28</v>
      </c>
      <c r="J3" s="80"/>
      <c r="K3" s="80">
        <v>1537</v>
      </c>
      <c r="L3" s="80"/>
      <c r="M3" s="80"/>
      <c r="N3" s="80"/>
      <c r="O3" s="81"/>
      <c r="P3" s="80"/>
      <c r="Q3" s="80"/>
      <c r="R3" s="80"/>
      <c r="S3" s="80"/>
      <c r="T3" s="80"/>
      <c r="U3" s="80"/>
      <c r="V3" s="80"/>
      <c r="W3" s="80"/>
      <c r="X3" s="80">
        <v>138.19999999999999</v>
      </c>
      <c r="Y3" s="80"/>
      <c r="Z3" s="80">
        <v>1388</v>
      </c>
      <c r="AA3" s="80"/>
      <c r="AB3" s="80"/>
      <c r="AC3" s="80"/>
      <c r="AD3" s="80">
        <v>1.42</v>
      </c>
      <c r="AE3" s="80">
        <v>1.46</v>
      </c>
      <c r="AF3" s="80">
        <v>2.88</v>
      </c>
      <c r="AG3" s="80">
        <v>8.42</v>
      </c>
      <c r="AH3" s="80">
        <v>0.5</v>
      </c>
      <c r="AI3" s="80">
        <v>0.09</v>
      </c>
      <c r="AJ3" s="80">
        <v>0.26</v>
      </c>
      <c r="AK3" s="80"/>
      <c r="AL3" s="80"/>
      <c r="AM3" s="80"/>
      <c r="AN3" s="80"/>
      <c r="AO3" s="80">
        <v>1188</v>
      </c>
      <c r="AP3" s="80"/>
      <c r="AQ3" s="80"/>
      <c r="AR3" s="80"/>
      <c r="AS3" s="80"/>
      <c r="AT3" s="80"/>
      <c r="AU3" s="81"/>
      <c r="AV3" s="82"/>
    </row>
    <row r="4" spans="1:48" x14ac:dyDescent="0.25">
      <c r="A4" s="17" t="s">
        <v>111</v>
      </c>
      <c r="B4" s="24" t="s">
        <v>112</v>
      </c>
      <c r="C4" s="24" t="s">
        <v>113</v>
      </c>
      <c r="D4" s="24" t="s">
        <v>107</v>
      </c>
      <c r="E4" s="30" t="s">
        <v>61</v>
      </c>
      <c r="F4" s="80"/>
      <c r="G4" s="80">
        <v>1.71</v>
      </c>
      <c r="H4" s="80">
        <v>5.34</v>
      </c>
      <c r="I4" s="80">
        <v>6.5</v>
      </c>
      <c r="J4" s="80">
        <v>4.57</v>
      </c>
      <c r="K4" s="80">
        <v>1261</v>
      </c>
      <c r="L4" s="80">
        <v>1.25</v>
      </c>
      <c r="M4" s="80"/>
      <c r="N4" s="80">
        <v>2.5</v>
      </c>
      <c r="O4" s="81">
        <v>9.57</v>
      </c>
      <c r="P4" s="80">
        <v>194.84</v>
      </c>
      <c r="Q4" s="80"/>
      <c r="R4" s="80"/>
      <c r="S4" s="80"/>
      <c r="T4" s="80">
        <v>16.39</v>
      </c>
      <c r="U4" s="80"/>
      <c r="V4" s="80"/>
      <c r="W4" s="80"/>
      <c r="X4" s="80">
        <v>209.47</v>
      </c>
      <c r="Y4" s="80">
        <v>7.49</v>
      </c>
      <c r="Z4" s="80">
        <v>1511</v>
      </c>
      <c r="AA4" s="80">
        <v>124.84</v>
      </c>
      <c r="AB4" s="80"/>
      <c r="AC4" s="80"/>
      <c r="AD4" s="80">
        <v>2.46</v>
      </c>
      <c r="AE4" s="80">
        <v>2.8</v>
      </c>
      <c r="AF4" s="80">
        <v>4.97</v>
      </c>
      <c r="AG4" s="80">
        <v>13.3</v>
      </c>
      <c r="AH4" s="80">
        <v>1.02</v>
      </c>
      <c r="AI4" s="80">
        <v>0.15</v>
      </c>
      <c r="AJ4" s="80">
        <v>0.37</v>
      </c>
      <c r="AK4" s="80">
        <v>1.25</v>
      </c>
      <c r="AL4" s="80">
        <v>12.48</v>
      </c>
      <c r="AM4" s="80"/>
      <c r="AN4" s="80">
        <v>13.88</v>
      </c>
      <c r="AO4" s="80">
        <v>1054</v>
      </c>
      <c r="AP4" s="80">
        <v>15.73</v>
      </c>
      <c r="AQ4" s="80"/>
      <c r="AR4" s="80">
        <v>0.9</v>
      </c>
      <c r="AS4" s="80">
        <v>10.74</v>
      </c>
      <c r="AT4" s="80"/>
      <c r="AU4" s="81">
        <v>37.450000000000003</v>
      </c>
      <c r="AV4" s="82">
        <v>1.25</v>
      </c>
    </row>
    <row r="5" spans="1:48" x14ac:dyDescent="0.25">
      <c r="A5" s="17" t="s">
        <v>114</v>
      </c>
      <c r="B5" s="24" t="s">
        <v>115</v>
      </c>
      <c r="C5" s="24" t="s">
        <v>116</v>
      </c>
      <c r="D5" s="24" t="s">
        <v>107</v>
      </c>
      <c r="E5" s="30" t="s">
        <v>46</v>
      </c>
      <c r="F5" s="80"/>
      <c r="G5" s="80">
        <v>209.15</v>
      </c>
      <c r="H5" s="80">
        <v>9.74</v>
      </c>
      <c r="I5" s="80">
        <v>3.72</v>
      </c>
      <c r="J5" s="80">
        <v>6.03</v>
      </c>
      <c r="K5" s="80">
        <v>802.97</v>
      </c>
      <c r="L5" s="80">
        <v>1</v>
      </c>
      <c r="M5" s="80"/>
      <c r="N5" s="80">
        <v>2</v>
      </c>
      <c r="O5" s="81">
        <v>7.18</v>
      </c>
      <c r="P5" s="80">
        <v>10</v>
      </c>
      <c r="Q5" s="80"/>
      <c r="R5" s="80"/>
      <c r="S5" s="80"/>
      <c r="T5" s="80">
        <v>47.65</v>
      </c>
      <c r="U5" s="80"/>
      <c r="V5" s="80"/>
      <c r="W5" s="80"/>
      <c r="X5" s="80">
        <v>249.83</v>
      </c>
      <c r="Y5" s="80">
        <v>34.85</v>
      </c>
      <c r="Z5" s="80">
        <v>4253</v>
      </c>
      <c r="AA5" s="80">
        <v>98.38</v>
      </c>
      <c r="AB5" s="80"/>
      <c r="AC5" s="80"/>
      <c r="AD5" s="80">
        <v>4.93</v>
      </c>
      <c r="AE5" s="80">
        <v>3.1</v>
      </c>
      <c r="AF5" s="80">
        <v>13.1</v>
      </c>
      <c r="AG5" s="80">
        <v>25.83</v>
      </c>
      <c r="AH5" s="80">
        <v>2.67</v>
      </c>
      <c r="AI5" s="80">
        <v>0.3</v>
      </c>
      <c r="AJ5" s="80">
        <v>1.21</v>
      </c>
      <c r="AK5" s="80">
        <v>1</v>
      </c>
      <c r="AL5" s="80">
        <v>9.84</v>
      </c>
      <c r="AM5" s="80">
        <v>1.8</v>
      </c>
      <c r="AN5" s="80">
        <v>66.08</v>
      </c>
      <c r="AO5" s="80">
        <v>2827</v>
      </c>
      <c r="AP5" s="80">
        <v>36.04</v>
      </c>
      <c r="AQ5" s="80"/>
      <c r="AR5" s="80">
        <v>0.08</v>
      </c>
      <c r="AS5" s="80"/>
      <c r="AT5" s="80"/>
      <c r="AU5" s="81">
        <v>29.51</v>
      </c>
      <c r="AV5" s="82">
        <v>0.98</v>
      </c>
    </row>
    <row r="6" spans="1:48" x14ac:dyDescent="0.25">
      <c r="A6" s="17" t="s">
        <v>117</v>
      </c>
      <c r="B6" s="24" t="s">
        <v>118</v>
      </c>
      <c r="C6" s="24" t="s">
        <v>119</v>
      </c>
      <c r="D6" s="24" t="s">
        <v>107</v>
      </c>
      <c r="E6" s="30" t="s">
        <v>46</v>
      </c>
      <c r="F6" s="80"/>
      <c r="G6" s="80">
        <v>0.88</v>
      </c>
      <c r="H6" s="80">
        <v>5.2</v>
      </c>
      <c r="I6" s="80">
        <v>2.65</v>
      </c>
      <c r="J6" s="80">
        <v>5.95</v>
      </c>
      <c r="K6" s="80">
        <v>1150</v>
      </c>
      <c r="L6" s="80"/>
      <c r="M6" s="80"/>
      <c r="N6" s="80"/>
      <c r="O6" s="81"/>
      <c r="P6" s="80"/>
      <c r="Q6" s="80"/>
      <c r="R6" s="80"/>
      <c r="S6" s="80"/>
      <c r="T6" s="80">
        <v>15.24</v>
      </c>
      <c r="U6" s="80"/>
      <c r="V6" s="80"/>
      <c r="W6" s="80"/>
      <c r="X6" s="80">
        <v>180</v>
      </c>
      <c r="Y6" s="80"/>
      <c r="Z6" s="80">
        <v>2100</v>
      </c>
      <c r="AA6" s="80"/>
      <c r="AB6" s="80"/>
      <c r="AC6" s="80"/>
      <c r="AD6" s="80">
        <v>3.84</v>
      </c>
      <c r="AE6" s="80">
        <v>4.17</v>
      </c>
      <c r="AF6" s="80">
        <v>9.91</v>
      </c>
      <c r="AG6" s="80">
        <v>19.3</v>
      </c>
      <c r="AH6" s="80">
        <v>1.31</v>
      </c>
      <c r="AI6" s="80">
        <v>0.18</v>
      </c>
      <c r="AJ6" s="80">
        <v>0.65</v>
      </c>
      <c r="AK6" s="80"/>
      <c r="AL6" s="80"/>
      <c r="AM6" s="80"/>
      <c r="AN6" s="80">
        <v>6.3</v>
      </c>
      <c r="AO6" s="80">
        <v>2410</v>
      </c>
      <c r="AP6" s="80">
        <v>11.94</v>
      </c>
      <c r="AQ6" s="80"/>
      <c r="AR6" s="80"/>
      <c r="AS6" s="80"/>
      <c r="AT6" s="80"/>
      <c r="AU6" s="81"/>
      <c r="AV6" s="82"/>
    </row>
    <row r="7" spans="1:48" x14ac:dyDescent="0.25">
      <c r="A7" s="17" t="s">
        <v>120</v>
      </c>
      <c r="B7" s="24" t="s">
        <v>121</v>
      </c>
      <c r="C7" s="24" t="s">
        <v>122</v>
      </c>
      <c r="D7" s="24" t="s">
        <v>107</v>
      </c>
      <c r="E7" s="30" t="s">
        <v>46</v>
      </c>
      <c r="F7" s="80"/>
      <c r="G7" s="80"/>
      <c r="H7" s="80"/>
      <c r="I7" s="80"/>
      <c r="J7" s="80"/>
      <c r="K7" s="80">
        <v>950</v>
      </c>
      <c r="L7" s="80"/>
      <c r="M7" s="80"/>
      <c r="N7" s="80"/>
      <c r="O7" s="81"/>
      <c r="P7" s="80"/>
      <c r="Q7" s="80"/>
      <c r="R7" s="80"/>
      <c r="S7" s="80"/>
      <c r="T7" s="80"/>
      <c r="U7" s="80"/>
      <c r="V7" s="80"/>
      <c r="W7" s="80"/>
      <c r="X7" s="80">
        <v>140</v>
      </c>
      <c r="Y7" s="80"/>
      <c r="Z7" s="80">
        <v>2000</v>
      </c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>
        <v>1390</v>
      </c>
      <c r="AP7" s="80"/>
      <c r="AQ7" s="80"/>
      <c r="AR7" s="80"/>
      <c r="AS7" s="80"/>
      <c r="AT7" s="80"/>
      <c r="AU7" s="81"/>
      <c r="AV7" s="82"/>
    </row>
    <row r="8" spans="1:48" x14ac:dyDescent="0.25">
      <c r="A8" s="17" t="s">
        <v>123</v>
      </c>
      <c r="B8" s="24" t="s">
        <v>124</v>
      </c>
      <c r="C8" s="24" t="s">
        <v>126</v>
      </c>
      <c r="D8" s="24" t="s">
        <v>107</v>
      </c>
      <c r="E8" s="30" t="s">
        <v>46</v>
      </c>
      <c r="F8" s="80"/>
      <c r="G8" s="80"/>
      <c r="H8" s="80"/>
      <c r="I8" s="80"/>
      <c r="J8" s="80"/>
      <c r="K8" s="80">
        <v>688.04</v>
      </c>
      <c r="L8" s="80"/>
      <c r="M8" s="80"/>
      <c r="N8" s="80"/>
      <c r="O8" s="81"/>
      <c r="P8" s="80"/>
      <c r="Q8" s="80"/>
      <c r="R8" s="80"/>
      <c r="S8" s="80"/>
      <c r="T8" s="80"/>
      <c r="U8" s="80"/>
      <c r="V8" s="80"/>
      <c r="W8" s="80"/>
      <c r="X8" s="80">
        <v>249.13</v>
      </c>
      <c r="Y8" s="80"/>
      <c r="Z8" s="80">
        <v>3043</v>
      </c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>
        <v>2525</v>
      </c>
      <c r="AP8" s="80"/>
      <c r="AQ8" s="80"/>
      <c r="AR8" s="80"/>
      <c r="AS8" s="80"/>
      <c r="AT8" s="80"/>
      <c r="AU8" s="81"/>
      <c r="AV8" s="82"/>
    </row>
    <row r="9" spans="1:48" x14ac:dyDescent="0.25">
      <c r="A9" s="17" t="s">
        <v>123</v>
      </c>
      <c r="B9" s="24" t="s">
        <v>124</v>
      </c>
      <c r="C9" s="24" t="s">
        <v>125</v>
      </c>
      <c r="D9" s="24" t="s">
        <v>107</v>
      </c>
      <c r="E9" s="30" t="s">
        <v>61</v>
      </c>
      <c r="F9" s="80"/>
      <c r="G9" s="80"/>
      <c r="H9" s="80"/>
      <c r="I9" s="80"/>
      <c r="J9" s="80"/>
      <c r="K9" s="80">
        <v>970</v>
      </c>
      <c r="L9" s="80"/>
      <c r="M9" s="80"/>
      <c r="N9" s="80"/>
      <c r="O9" s="81"/>
      <c r="P9" s="80"/>
      <c r="Q9" s="80"/>
      <c r="R9" s="80"/>
      <c r="S9" s="80"/>
      <c r="T9" s="80"/>
      <c r="U9" s="80"/>
      <c r="V9" s="80"/>
      <c r="W9" s="80"/>
      <c r="X9" s="80">
        <v>130</v>
      </c>
      <c r="Y9" s="80"/>
      <c r="Z9" s="80">
        <v>1600</v>
      </c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>
        <v>990</v>
      </c>
      <c r="AP9" s="80"/>
      <c r="AQ9" s="80"/>
      <c r="AR9" s="80"/>
      <c r="AS9" s="80"/>
      <c r="AT9" s="80"/>
      <c r="AU9" s="81"/>
      <c r="AV9" s="82"/>
    </row>
    <row r="10" spans="1:48" x14ac:dyDescent="0.25">
      <c r="A10" s="17" t="s">
        <v>127</v>
      </c>
      <c r="B10" s="24" t="s">
        <v>128</v>
      </c>
      <c r="C10" s="24" t="s">
        <v>129</v>
      </c>
      <c r="D10" s="24" t="s">
        <v>107</v>
      </c>
      <c r="E10" s="30" t="s">
        <v>61</v>
      </c>
      <c r="F10" s="80"/>
      <c r="G10" s="80">
        <v>4.01</v>
      </c>
      <c r="H10" s="80">
        <v>3.24</v>
      </c>
      <c r="I10" s="80">
        <v>2.71</v>
      </c>
      <c r="J10" s="80">
        <v>3.13</v>
      </c>
      <c r="K10" s="80">
        <v>1233</v>
      </c>
      <c r="L10" s="80">
        <v>1.07</v>
      </c>
      <c r="M10" s="80"/>
      <c r="N10" s="80">
        <v>2.14</v>
      </c>
      <c r="O10" s="81">
        <v>7.54</v>
      </c>
      <c r="P10" s="80">
        <v>16.09</v>
      </c>
      <c r="Q10" s="80"/>
      <c r="R10" s="80"/>
      <c r="S10" s="80"/>
      <c r="T10" s="80">
        <v>20.53</v>
      </c>
      <c r="U10" s="80"/>
      <c r="V10" s="80"/>
      <c r="W10" s="80"/>
      <c r="X10" s="80">
        <v>246.97</v>
      </c>
      <c r="Y10" s="80">
        <v>9.8000000000000007</v>
      </c>
      <c r="Z10" s="80">
        <v>1488</v>
      </c>
      <c r="AA10" s="80">
        <v>107.01</v>
      </c>
      <c r="AB10" s="80"/>
      <c r="AC10" s="80"/>
      <c r="AD10" s="80">
        <v>3.14</v>
      </c>
      <c r="AE10" s="80">
        <v>3.03</v>
      </c>
      <c r="AF10" s="80">
        <v>7.2</v>
      </c>
      <c r="AG10" s="80">
        <v>23.58</v>
      </c>
      <c r="AH10" s="80">
        <v>1.73</v>
      </c>
      <c r="AI10" s="80">
        <v>0.22</v>
      </c>
      <c r="AJ10" s="80">
        <v>0.59</v>
      </c>
      <c r="AK10" s="80">
        <v>1.07</v>
      </c>
      <c r="AL10" s="80">
        <v>10.7</v>
      </c>
      <c r="AM10" s="80"/>
      <c r="AN10" s="80">
        <v>26.38</v>
      </c>
      <c r="AO10" s="80">
        <v>1301</v>
      </c>
      <c r="AP10" s="80">
        <v>14.84</v>
      </c>
      <c r="AQ10" s="80"/>
      <c r="AR10" s="80">
        <v>0.88</v>
      </c>
      <c r="AS10" s="80">
        <v>4.88</v>
      </c>
      <c r="AT10" s="80"/>
      <c r="AU10" s="81">
        <v>32.1</v>
      </c>
      <c r="AV10" s="82">
        <v>1.07</v>
      </c>
    </row>
    <row r="11" spans="1:48" x14ac:dyDescent="0.25">
      <c r="A11" s="17" t="s">
        <v>130</v>
      </c>
      <c r="B11" s="24" t="s">
        <v>131</v>
      </c>
      <c r="C11" s="24" t="s">
        <v>132</v>
      </c>
      <c r="D11" s="24" t="s">
        <v>107</v>
      </c>
      <c r="E11" s="30" t="s">
        <v>61</v>
      </c>
      <c r="F11" s="80"/>
      <c r="G11" s="80"/>
      <c r="H11" s="80"/>
      <c r="I11" s="80"/>
      <c r="J11" s="80"/>
      <c r="K11" s="80">
        <v>1501</v>
      </c>
      <c r="L11" s="80"/>
      <c r="M11" s="80"/>
      <c r="N11" s="80"/>
      <c r="O11" s="81"/>
      <c r="P11" s="80"/>
      <c r="Q11" s="80"/>
      <c r="R11" s="80"/>
      <c r="S11" s="80"/>
      <c r="T11" s="80"/>
      <c r="U11" s="80"/>
      <c r="V11" s="80"/>
      <c r="W11" s="80"/>
      <c r="X11" s="80">
        <v>240.45</v>
      </c>
      <c r="Y11" s="80"/>
      <c r="Z11" s="80">
        <v>1241</v>
      </c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>
        <v>878.42</v>
      </c>
      <c r="AP11" s="80"/>
      <c r="AQ11" s="80"/>
      <c r="AR11" s="80"/>
      <c r="AS11" s="80"/>
      <c r="AT11" s="80"/>
      <c r="AU11" s="81"/>
      <c r="AV11" s="82"/>
    </row>
    <row r="12" spans="1:48" x14ac:dyDescent="0.25">
      <c r="A12" s="17" t="s">
        <v>133</v>
      </c>
      <c r="B12" s="24" t="s">
        <v>134</v>
      </c>
      <c r="C12" s="24" t="s">
        <v>135</v>
      </c>
      <c r="D12" s="24" t="s">
        <v>107</v>
      </c>
      <c r="E12" s="30" t="s">
        <v>61</v>
      </c>
      <c r="F12" s="80"/>
      <c r="G12" s="80">
        <v>6.47</v>
      </c>
      <c r="H12" s="80">
        <v>4.8899999999999997</v>
      </c>
      <c r="I12" s="80">
        <v>1.66</v>
      </c>
      <c r="J12" s="80">
        <v>3.58</v>
      </c>
      <c r="K12" s="80">
        <v>1626</v>
      </c>
      <c r="L12" s="80"/>
      <c r="M12" s="80"/>
      <c r="N12" s="80"/>
      <c r="O12" s="81"/>
      <c r="P12" s="80"/>
      <c r="Q12" s="80"/>
      <c r="R12" s="80"/>
      <c r="S12" s="80"/>
      <c r="T12" s="80">
        <v>37.799999999999997</v>
      </c>
      <c r="U12" s="80"/>
      <c r="V12" s="80"/>
      <c r="W12" s="80"/>
      <c r="X12" s="80">
        <v>312.67</v>
      </c>
      <c r="Y12" s="80"/>
      <c r="Z12" s="80">
        <v>1457</v>
      </c>
      <c r="AA12" s="80"/>
      <c r="AB12" s="80"/>
      <c r="AC12" s="80"/>
      <c r="AD12" s="80">
        <v>1.62</v>
      </c>
      <c r="AE12" s="80">
        <v>2.4</v>
      </c>
      <c r="AF12" s="80">
        <v>3.32</v>
      </c>
      <c r="AG12" s="80">
        <v>9.19</v>
      </c>
      <c r="AH12" s="80">
        <v>0.69</v>
      </c>
      <c r="AI12" s="80">
        <v>0.15</v>
      </c>
      <c r="AJ12" s="80">
        <v>0.41</v>
      </c>
      <c r="AK12" s="80"/>
      <c r="AL12" s="80"/>
      <c r="AM12" s="80"/>
      <c r="AN12" s="80">
        <v>48.75</v>
      </c>
      <c r="AO12" s="80">
        <v>1148</v>
      </c>
      <c r="AP12" s="80">
        <v>33.58</v>
      </c>
      <c r="AQ12" s="80"/>
      <c r="AR12" s="80">
        <v>0.15</v>
      </c>
      <c r="AS12" s="80"/>
      <c r="AT12" s="80"/>
      <c r="AU12" s="81"/>
      <c r="AV12" s="82"/>
    </row>
    <row r="13" spans="1:48" x14ac:dyDescent="0.25">
      <c r="A13" s="18" t="s">
        <v>54</v>
      </c>
      <c r="B13" s="25" t="s">
        <v>55</v>
      </c>
      <c r="C13" s="25" t="s">
        <v>56</v>
      </c>
      <c r="D13" s="25" t="s">
        <v>57</v>
      </c>
      <c r="E13" s="31" t="s">
        <v>46</v>
      </c>
      <c r="F13" s="83"/>
      <c r="G13" s="83"/>
      <c r="H13" s="83"/>
      <c r="I13" s="83"/>
      <c r="J13" s="83"/>
      <c r="K13" s="83">
        <v>709.15</v>
      </c>
      <c r="L13" s="83"/>
      <c r="M13" s="83"/>
      <c r="N13" s="83"/>
      <c r="O13" s="84"/>
      <c r="P13" s="83"/>
      <c r="Q13" s="83"/>
      <c r="R13" s="83"/>
      <c r="S13" s="83"/>
      <c r="T13" s="83"/>
      <c r="U13" s="83"/>
      <c r="V13" s="83"/>
      <c r="W13" s="83"/>
      <c r="X13" s="83">
        <v>290.89</v>
      </c>
      <c r="Y13" s="83"/>
      <c r="Z13" s="83">
        <v>3282</v>
      </c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>
        <v>2338</v>
      </c>
      <c r="AP13" s="83"/>
      <c r="AQ13" s="83"/>
      <c r="AR13" s="83"/>
      <c r="AS13" s="83"/>
      <c r="AT13" s="83"/>
      <c r="AU13" s="84"/>
      <c r="AV13" s="85"/>
    </row>
    <row r="14" spans="1:48" x14ac:dyDescent="0.25">
      <c r="A14" s="18" t="s">
        <v>58</v>
      </c>
      <c r="B14" s="25" t="s">
        <v>59</v>
      </c>
      <c r="C14" s="25" t="s">
        <v>64</v>
      </c>
      <c r="D14" s="25" t="s">
        <v>57</v>
      </c>
      <c r="E14" s="31" t="s">
        <v>61</v>
      </c>
      <c r="F14" s="83"/>
      <c r="G14" s="83">
        <v>1.08</v>
      </c>
      <c r="H14" s="83">
        <v>4.72</v>
      </c>
      <c r="I14" s="83">
        <v>1.17</v>
      </c>
      <c r="J14" s="83">
        <v>2.5299999999999998</v>
      </c>
      <c r="K14" s="83">
        <v>2870</v>
      </c>
      <c r="L14" s="83"/>
      <c r="M14" s="83"/>
      <c r="N14" s="83"/>
      <c r="O14" s="84"/>
      <c r="P14" s="83"/>
      <c r="Q14" s="83"/>
      <c r="R14" s="83"/>
      <c r="S14" s="83"/>
      <c r="T14" s="83">
        <v>38.700000000000003</v>
      </c>
      <c r="U14" s="83"/>
      <c r="V14" s="83"/>
      <c r="W14" s="83"/>
      <c r="X14" s="83">
        <v>242</v>
      </c>
      <c r="Y14" s="83"/>
      <c r="Z14" s="83">
        <v>1050</v>
      </c>
      <c r="AA14" s="83"/>
      <c r="AB14" s="83"/>
      <c r="AC14" s="83"/>
      <c r="AD14" s="83">
        <v>3.8</v>
      </c>
      <c r="AE14" s="83">
        <v>3.57</v>
      </c>
      <c r="AF14" s="83">
        <v>7.01</v>
      </c>
      <c r="AG14" s="83">
        <v>22.85</v>
      </c>
      <c r="AH14" s="83">
        <v>1.5</v>
      </c>
      <c r="AI14" s="83">
        <v>0.14000000000000001</v>
      </c>
      <c r="AJ14" s="83">
        <v>0.92</v>
      </c>
      <c r="AK14" s="83"/>
      <c r="AL14" s="83"/>
      <c r="AM14" s="83"/>
      <c r="AN14" s="83">
        <v>21.8</v>
      </c>
      <c r="AO14" s="83">
        <v>1520</v>
      </c>
      <c r="AP14" s="83">
        <v>21.8</v>
      </c>
      <c r="AQ14" s="83"/>
      <c r="AR14" s="83"/>
      <c r="AS14" s="83"/>
      <c r="AT14" s="83"/>
      <c r="AU14" s="84"/>
      <c r="AV14" s="85"/>
    </row>
    <row r="15" spans="1:48" x14ac:dyDescent="0.25">
      <c r="A15" s="18" t="s">
        <v>58</v>
      </c>
      <c r="B15" s="25" t="s">
        <v>59</v>
      </c>
      <c r="C15" s="25" t="s">
        <v>63</v>
      </c>
      <c r="D15" s="25" t="s">
        <v>57</v>
      </c>
      <c r="E15" s="31" t="s">
        <v>61</v>
      </c>
      <c r="F15" s="83">
        <v>10.58</v>
      </c>
      <c r="G15" s="83">
        <v>2.34</v>
      </c>
      <c r="H15" s="83">
        <v>3.74</v>
      </c>
      <c r="I15" s="83">
        <v>3.78</v>
      </c>
      <c r="J15" s="83">
        <v>3.69</v>
      </c>
      <c r="K15" s="83">
        <v>2158</v>
      </c>
      <c r="L15" s="83">
        <v>2</v>
      </c>
      <c r="M15" s="83">
        <v>3</v>
      </c>
      <c r="N15" s="83">
        <v>2.12</v>
      </c>
      <c r="O15" s="84">
        <v>12.7</v>
      </c>
      <c r="P15" s="83">
        <v>694.56</v>
      </c>
      <c r="Q15" s="83">
        <v>5.14</v>
      </c>
      <c r="R15" s="83"/>
      <c r="S15" s="83"/>
      <c r="T15" s="83">
        <v>37.32</v>
      </c>
      <c r="U15" s="83">
        <v>1.06</v>
      </c>
      <c r="V15" s="83">
        <v>1.06</v>
      </c>
      <c r="W15" s="83"/>
      <c r="X15" s="83">
        <v>264.70999999999998</v>
      </c>
      <c r="Y15" s="83">
        <v>11.62</v>
      </c>
      <c r="Z15" s="83">
        <v>2272</v>
      </c>
      <c r="AA15" s="83">
        <v>41.16</v>
      </c>
      <c r="AB15" s="83"/>
      <c r="AC15" s="83"/>
      <c r="AD15" s="83">
        <v>4.49</v>
      </c>
      <c r="AE15" s="83">
        <v>3.53</v>
      </c>
      <c r="AF15" s="83">
        <v>6.31</v>
      </c>
      <c r="AG15" s="83">
        <v>20.63</v>
      </c>
      <c r="AH15" s="83">
        <v>1.25</v>
      </c>
      <c r="AI15" s="83">
        <v>0.25</v>
      </c>
      <c r="AJ15" s="83">
        <v>0.77</v>
      </c>
      <c r="AK15" s="83">
        <v>1.06</v>
      </c>
      <c r="AL15" s="83">
        <v>10.58</v>
      </c>
      <c r="AM15" s="83">
        <v>0.32</v>
      </c>
      <c r="AN15" s="83">
        <v>27.08</v>
      </c>
      <c r="AO15" s="83">
        <v>1482</v>
      </c>
      <c r="AP15" s="83">
        <v>23.87</v>
      </c>
      <c r="AQ15" s="83">
        <v>2.12</v>
      </c>
      <c r="AR15" s="83">
        <v>0.2</v>
      </c>
      <c r="AS15" s="83">
        <v>4.57</v>
      </c>
      <c r="AT15" s="83">
        <v>1.06</v>
      </c>
      <c r="AU15" s="84">
        <v>31.75</v>
      </c>
      <c r="AV15" s="85">
        <v>5.29</v>
      </c>
    </row>
    <row r="16" spans="1:48" x14ac:dyDescent="0.25">
      <c r="A16" s="18" t="s">
        <v>58</v>
      </c>
      <c r="B16" s="25" t="s">
        <v>59</v>
      </c>
      <c r="C16" s="25" t="s">
        <v>62</v>
      </c>
      <c r="D16" s="25" t="s">
        <v>57</v>
      </c>
      <c r="E16" s="31" t="s">
        <v>61</v>
      </c>
      <c r="F16" s="83">
        <v>10.81</v>
      </c>
      <c r="G16" s="83">
        <v>3.11</v>
      </c>
      <c r="H16" s="83">
        <v>4.18</v>
      </c>
      <c r="I16" s="83">
        <v>4.5999999999999996</v>
      </c>
      <c r="J16" s="83">
        <v>4.2</v>
      </c>
      <c r="K16" s="83">
        <v>3886</v>
      </c>
      <c r="L16" s="83">
        <v>2</v>
      </c>
      <c r="M16" s="83">
        <v>3</v>
      </c>
      <c r="N16" s="83">
        <v>2.16</v>
      </c>
      <c r="O16" s="84">
        <v>14.05</v>
      </c>
      <c r="P16" s="83">
        <v>221.97</v>
      </c>
      <c r="Q16" s="83">
        <v>4.7300000000000004</v>
      </c>
      <c r="R16" s="83"/>
      <c r="S16" s="83"/>
      <c r="T16" s="83">
        <v>27.79</v>
      </c>
      <c r="U16" s="83">
        <v>1.08</v>
      </c>
      <c r="V16" s="83">
        <v>1.08</v>
      </c>
      <c r="W16" s="83"/>
      <c r="X16" s="83">
        <v>270.33999999999997</v>
      </c>
      <c r="Y16" s="83">
        <v>0.99</v>
      </c>
      <c r="Z16" s="83">
        <v>1399</v>
      </c>
      <c r="AA16" s="83">
        <v>108.11</v>
      </c>
      <c r="AB16" s="83"/>
      <c r="AC16" s="83"/>
      <c r="AD16" s="83">
        <v>3.39</v>
      </c>
      <c r="AE16" s="83">
        <v>2.8</v>
      </c>
      <c r="AF16" s="83">
        <v>6.95</v>
      </c>
      <c r="AG16" s="83">
        <v>17.72</v>
      </c>
      <c r="AH16" s="83">
        <v>2.75</v>
      </c>
      <c r="AI16" s="83">
        <v>0.27</v>
      </c>
      <c r="AJ16" s="83">
        <v>0.92</v>
      </c>
      <c r="AK16" s="83">
        <v>1.08</v>
      </c>
      <c r="AL16" s="83">
        <v>10.81</v>
      </c>
      <c r="AM16" s="83">
        <v>0.32</v>
      </c>
      <c r="AN16" s="83">
        <v>23.14</v>
      </c>
      <c r="AO16" s="83">
        <v>1670</v>
      </c>
      <c r="AP16" s="83">
        <v>19.850000000000001</v>
      </c>
      <c r="AQ16" s="83">
        <v>2.16</v>
      </c>
      <c r="AR16" s="83">
        <v>0.73</v>
      </c>
      <c r="AS16" s="83">
        <v>3.2</v>
      </c>
      <c r="AT16" s="83">
        <v>1.08</v>
      </c>
      <c r="AU16" s="84">
        <v>32.43</v>
      </c>
      <c r="AV16" s="85">
        <v>5.41</v>
      </c>
    </row>
    <row r="17" spans="1:48" x14ac:dyDescent="0.25">
      <c r="A17" s="18" t="s">
        <v>58</v>
      </c>
      <c r="B17" s="25" t="s">
        <v>59</v>
      </c>
      <c r="C17" s="25" t="s">
        <v>60</v>
      </c>
      <c r="D17" s="25" t="s">
        <v>57</v>
      </c>
      <c r="E17" s="31" t="s">
        <v>61</v>
      </c>
      <c r="F17" s="83">
        <v>12.14</v>
      </c>
      <c r="G17" s="83">
        <v>2.2999999999999998</v>
      </c>
      <c r="H17" s="83">
        <v>5.44</v>
      </c>
      <c r="I17" s="83">
        <v>2.5099999999999998</v>
      </c>
      <c r="J17" s="83">
        <v>5.62</v>
      </c>
      <c r="K17" s="83">
        <v>3489</v>
      </c>
      <c r="L17" s="83">
        <v>2</v>
      </c>
      <c r="M17" s="83">
        <v>3</v>
      </c>
      <c r="N17" s="83">
        <v>2.4300000000000002</v>
      </c>
      <c r="O17" s="84">
        <v>10.199999999999999</v>
      </c>
      <c r="P17" s="83">
        <v>76.12</v>
      </c>
      <c r="Q17" s="83">
        <v>1.7</v>
      </c>
      <c r="R17" s="83"/>
      <c r="S17" s="83"/>
      <c r="T17" s="83">
        <v>16.510000000000002</v>
      </c>
      <c r="U17" s="83">
        <v>0.55000000000000004</v>
      </c>
      <c r="V17" s="83">
        <v>1.21</v>
      </c>
      <c r="W17" s="83"/>
      <c r="X17" s="83">
        <v>354.24</v>
      </c>
      <c r="Y17" s="83">
        <v>0.54</v>
      </c>
      <c r="Z17" s="83">
        <v>1999</v>
      </c>
      <c r="AA17" s="83">
        <v>121.43</v>
      </c>
      <c r="AB17" s="83"/>
      <c r="AC17" s="83"/>
      <c r="AD17" s="83">
        <v>3.28</v>
      </c>
      <c r="AE17" s="83">
        <v>2.75</v>
      </c>
      <c r="AF17" s="83">
        <v>6.31</v>
      </c>
      <c r="AG17" s="83">
        <v>20.53</v>
      </c>
      <c r="AH17" s="83">
        <v>1.5</v>
      </c>
      <c r="AI17" s="83">
        <v>0.17</v>
      </c>
      <c r="AJ17" s="83">
        <v>0.67</v>
      </c>
      <c r="AK17" s="83">
        <v>1.21</v>
      </c>
      <c r="AL17" s="83">
        <v>12.14</v>
      </c>
      <c r="AM17" s="83">
        <v>0.49</v>
      </c>
      <c r="AN17" s="83">
        <v>10.36</v>
      </c>
      <c r="AO17" s="83">
        <v>1889</v>
      </c>
      <c r="AP17" s="83">
        <v>14.19</v>
      </c>
      <c r="AQ17" s="83">
        <v>2.4300000000000002</v>
      </c>
      <c r="AR17" s="83">
        <v>0.21</v>
      </c>
      <c r="AS17" s="83">
        <v>8.86</v>
      </c>
      <c r="AT17" s="83">
        <v>1.21</v>
      </c>
      <c r="AU17" s="84">
        <v>36.43</v>
      </c>
      <c r="AV17" s="85">
        <v>6.07</v>
      </c>
    </row>
    <row r="18" spans="1:48" x14ac:dyDescent="0.25">
      <c r="A18" s="18" t="s">
        <v>58</v>
      </c>
      <c r="B18" s="25" t="s">
        <v>59</v>
      </c>
      <c r="C18" s="25" t="s">
        <v>65</v>
      </c>
      <c r="D18" s="25" t="s">
        <v>57</v>
      </c>
      <c r="E18" s="31" t="s">
        <v>61</v>
      </c>
      <c r="F18" s="83"/>
      <c r="G18" s="83"/>
      <c r="H18" s="83"/>
      <c r="I18" s="83"/>
      <c r="J18" s="83"/>
      <c r="K18" s="83">
        <v>2670</v>
      </c>
      <c r="L18" s="83"/>
      <c r="M18" s="83"/>
      <c r="N18" s="83"/>
      <c r="O18" s="84"/>
      <c r="P18" s="83"/>
      <c r="Q18" s="83"/>
      <c r="R18" s="83"/>
      <c r="S18" s="83"/>
      <c r="T18" s="83"/>
      <c r="U18" s="83"/>
      <c r="V18" s="83"/>
      <c r="W18" s="83"/>
      <c r="X18" s="83">
        <v>340</v>
      </c>
      <c r="Y18" s="83"/>
      <c r="Z18" s="83">
        <v>2300</v>
      </c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>
        <v>1680</v>
      </c>
      <c r="AP18" s="83"/>
      <c r="AQ18" s="83"/>
      <c r="AR18" s="83"/>
      <c r="AS18" s="83"/>
      <c r="AT18" s="83"/>
      <c r="AU18" s="84"/>
      <c r="AV18" s="85"/>
    </row>
    <row r="19" spans="1:48" x14ac:dyDescent="0.25">
      <c r="A19" s="18" t="s">
        <v>66</v>
      </c>
      <c r="B19" s="25" t="s">
        <v>67</v>
      </c>
      <c r="C19" s="25" t="s">
        <v>69</v>
      </c>
      <c r="D19" s="25" t="s">
        <v>57</v>
      </c>
      <c r="E19" s="31" t="s">
        <v>61</v>
      </c>
      <c r="F19" s="83">
        <v>11.43</v>
      </c>
      <c r="G19" s="83">
        <v>4.2300000000000004</v>
      </c>
      <c r="H19" s="83">
        <v>12.08</v>
      </c>
      <c r="I19" s="83">
        <v>9.48</v>
      </c>
      <c r="J19" s="83">
        <v>19.05</v>
      </c>
      <c r="K19" s="83">
        <v>2794</v>
      </c>
      <c r="L19" s="83">
        <v>2</v>
      </c>
      <c r="M19" s="83">
        <v>3</v>
      </c>
      <c r="N19" s="83">
        <v>2.29</v>
      </c>
      <c r="O19" s="84">
        <v>10.29</v>
      </c>
      <c r="P19" s="83">
        <v>1327</v>
      </c>
      <c r="Q19" s="83">
        <v>1.1399999999999999</v>
      </c>
      <c r="R19" s="83"/>
      <c r="S19" s="83"/>
      <c r="T19" s="83">
        <v>37.53</v>
      </c>
      <c r="U19" s="83">
        <v>1.1399999999999999</v>
      </c>
      <c r="V19" s="83">
        <v>1.1399999999999999</v>
      </c>
      <c r="W19" s="83"/>
      <c r="X19" s="83">
        <v>271.69</v>
      </c>
      <c r="Y19" s="83">
        <v>5.64</v>
      </c>
      <c r="Z19" s="83">
        <v>2845</v>
      </c>
      <c r="AA19" s="83">
        <v>114.29</v>
      </c>
      <c r="AB19" s="83"/>
      <c r="AC19" s="83"/>
      <c r="AD19" s="83">
        <v>2.46</v>
      </c>
      <c r="AE19" s="83">
        <v>2.2000000000000002</v>
      </c>
      <c r="AF19" s="83">
        <v>4.5999999999999996</v>
      </c>
      <c r="AG19" s="83">
        <v>10.87</v>
      </c>
      <c r="AH19" s="83">
        <v>1.06</v>
      </c>
      <c r="AI19" s="83">
        <v>0.09</v>
      </c>
      <c r="AJ19" s="83">
        <v>0.45</v>
      </c>
      <c r="AK19" s="83">
        <v>1.1399999999999999</v>
      </c>
      <c r="AL19" s="83">
        <v>11.43</v>
      </c>
      <c r="AM19" s="83">
        <v>0.69</v>
      </c>
      <c r="AN19" s="83">
        <v>26.66</v>
      </c>
      <c r="AO19" s="83">
        <v>1361</v>
      </c>
      <c r="AP19" s="83">
        <v>39.590000000000003</v>
      </c>
      <c r="AQ19" s="83">
        <v>2.29</v>
      </c>
      <c r="AR19" s="83">
        <v>0.6</v>
      </c>
      <c r="AS19" s="83">
        <v>3.39</v>
      </c>
      <c r="AT19" s="83">
        <v>1.1399999999999999</v>
      </c>
      <c r="AU19" s="84">
        <v>34.29</v>
      </c>
      <c r="AV19" s="85">
        <v>5.71</v>
      </c>
    </row>
    <row r="20" spans="1:48" x14ac:dyDescent="0.25">
      <c r="A20" s="18" t="s">
        <v>66</v>
      </c>
      <c r="B20" s="25" t="s">
        <v>67</v>
      </c>
      <c r="C20" s="25" t="s">
        <v>68</v>
      </c>
      <c r="D20" s="25" t="s">
        <v>57</v>
      </c>
      <c r="E20" s="31" t="s">
        <v>61</v>
      </c>
      <c r="F20" s="83">
        <v>11.97</v>
      </c>
      <c r="G20" s="83">
        <v>6.24</v>
      </c>
      <c r="H20" s="83">
        <v>17.84</v>
      </c>
      <c r="I20" s="83">
        <v>11.63</v>
      </c>
      <c r="J20" s="83">
        <v>8.68</v>
      </c>
      <c r="K20" s="83">
        <v>2233</v>
      </c>
      <c r="L20" s="83">
        <v>2</v>
      </c>
      <c r="M20" s="83">
        <v>3</v>
      </c>
      <c r="N20" s="83">
        <v>2.39</v>
      </c>
      <c r="O20" s="84">
        <v>13.54</v>
      </c>
      <c r="P20" s="83">
        <v>441.24</v>
      </c>
      <c r="Q20" s="83">
        <v>1.2</v>
      </c>
      <c r="R20" s="83"/>
      <c r="S20" s="83"/>
      <c r="T20" s="83">
        <v>59.15</v>
      </c>
      <c r="U20" s="83">
        <v>1.2</v>
      </c>
      <c r="V20" s="83">
        <v>1.2</v>
      </c>
      <c r="W20" s="83"/>
      <c r="X20" s="83">
        <v>338.12</v>
      </c>
      <c r="Y20" s="83">
        <v>10.06</v>
      </c>
      <c r="Z20" s="83">
        <v>1766</v>
      </c>
      <c r="AA20" s="83">
        <v>119.69</v>
      </c>
      <c r="AB20" s="83"/>
      <c r="AC20" s="83"/>
      <c r="AD20" s="83">
        <v>1.99</v>
      </c>
      <c r="AE20" s="83">
        <v>1.96</v>
      </c>
      <c r="AF20" s="83">
        <v>4.38</v>
      </c>
      <c r="AG20" s="83">
        <v>10.78</v>
      </c>
      <c r="AH20" s="83">
        <v>1.05</v>
      </c>
      <c r="AI20" s="83">
        <v>0.09</v>
      </c>
      <c r="AJ20" s="83">
        <v>0.48</v>
      </c>
      <c r="AK20" s="83">
        <v>1.2</v>
      </c>
      <c r="AL20" s="83">
        <v>11.97</v>
      </c>
      <c r="AM20" s="83">
        <v>0.72</v>
      </c>
      <c r="AN20" s="83">
        <v>18.79</v>
      </c>
      <c r="AO20" s="83">
        <v>1734</v>
      </c>
      <c r="AP20" s="83">
        <v>61.73</v>
      </c>
      <c r="AQ20" s="83">
        <v>2.39</v>
      </c>
      <c r="AR20" s="83">
        <v>0.38</v>
      </c>
      <c r="AS20" s="83">
        <v>3.3</v>
      </c>
      <c r="AT20" s="83">
        <v>1.2</v>
      </c>
      <c r="AU20" s="84">
        <v>35.909999999999997</v>
      </c>
      <c r="AV20" s="85">
        <v>5.98</v>
      </c>
    </row>
    <row r="21" spans="1:48" x14ac:dyDescent="0.25">
      <c r="A21" s="18" t="s">
        <v>70</v>
      </c>
      <c r="B21" s="25" t="s">
        <v>71</v>
      </c>
      <c r="C21" s="25" t="s">
        <v>72</v>
      </c>
      <c r="D21" s="25" t="s">
        <v>57</v>
      </c>
      <c r="E21" s="31" t="s">
        <v>61</v>
      </c>
      <c r="F21" s="83">
        <v>9.36</v>
      </c>
      <c r="G21" s="83">
        <v>5.42</v>
      </c>
      <c r="H21" s="83">
        <v>8.69</v>
      </c>
      <c r="I21" s="83">
        <v>4.67</v>
      </c>
      <c r="J21" s="83">
        <v>4.6500000000000004</v>
      </c>
      <c r="K21" s="83">
        <v>2163</v>
      </c>
      <c r="L21" s="83">
        <v>2</v>
      </c>
      <c r="M21" s="83">
        <v>3</v>
      </c>
      <c r="N21" s="83">
        <v>1.87</v>
      </c>
      <c r="O21" s="84">
        <v>16.62</v>
      </c>
      <c r="P21" s="83">
        <v>658.28</v>
      </c>
      <c r="Q21" s="83">
        <v>13.46</v>
      </c>
      <c r="R21" s="83"/>
      <c r="S21" s="83"/>
      <c r="T21" s="83">
        <v>58.39</v>
      </c>
      <c r="U21" s="83">
        <v>0.94</v>
      </c>
      <c r="V21" s="83">
        <v>0.94</v>
      </c>
      <c r="W21" s="83"/>
      <c r="X21" s="83">
        <v>220.96</v>
      </c>
      <c r="Y21" s="83">
        <v>3.12</v>
      </c>
      <c r="Z21" s="83">
        <v>1975</v>
      </c>
      <c r="AA21" s="83">
        <v>93.63</v>
      </c>
      <c r="AB21" s="83"/>
      <c r="AC21" s="83"/>
      <c r="AD21" s="83">
        <v>3.87</v>
      </c>
      <c r="AE21" s="83">
        <v>3.55</v>
      </c>
      <c r="AF21" s="83">
        <v>7.82</v>
      </c>
      <c r="AG21" s="83">
        <v>15.59</v>
      </c>
      <c r="AH21" s="83">
        <v>3.28</v>
      </c>
      <c r="AI21" s="83">
        <v>0.25</v>
      </c>
      <c r="AJ21" s="83">
        <v>1.03</v>
      </c>
      <c r="AK21" s="83">
        <v>0.94</v>
      </c>
      <c r="AL21" s="83">
        <v>9.36</v>
      </c>
      <c r="AM21" s="83">
        <v>0.23</v>
      </c>
      <c r="AN21" s="83">
        <v>35.29</v>
      </c>
      <c r="AO21" s="83">
        <v>1173</v>
      </c>
      <c r="AP21" s="83">
        <v>43.52</v>
      </c>
      <c r="AQ21" s="83">
        <v>1.87</v>
      </c>
      <c r="AR21" s="83">
        <v>0.32</v>
      </c>
      <c r="AS21" s="83">
        <v>4.12</v>
      </c>
      <c r="AT21" s="83">
        <v>0.94</v>
      </c>
      <c r="AU21" s="84">
        <v>28.09</v>
      </c>
      <c r="AV21" s="85">
        <v>4.68</v>
      </c>
    </row>
    <row r="22" spans="1:48" x14ac:dyDescent="0.25">
      <c r="A22" s="18" t="s">
        <v>73</v>
      </c>
      <c r="B22" s="25" t="s">
        <v>74</v>
      </c>
      <c r="C22" s="25" t="s">
        <v>76</v>
      </c>
      <c r="D22" s="25" t="s">
        <v>57</v>
      </c>
      <c r="E22" s="31" t="s">
        <v>46</v>
      </c>
      <c r="F22" s="83"/>
      <c r="G22" s="83">
        <v>42.73</v>
      </c>
      <c r="H22" s="83">
        <v>5.7</v>
      </c>
      <c r="I22" s="83">
        <v>2.86</v>
      </c>
      <c r="J22" s="83">
        <v>4.99</v>
      </c>
      <c r="K22" s="83">
        <v>747.07</v>
      </c>
      <c r="L22" s="83">
        <v>2</v>
      </c>
      <c r="M22" s="83">
        <v>3</v>
      </c>
      <c r="N22" s="83">
        <v>0.7</v>
      </c>
      <c r="O22" s="84"/>
      <c r="P22" s="83">
        <v>52.85</v>
      </c>
      <c r="Q22" s="83">
        <v>0.7</v>
      </c>
      <c r="R22" s="83"/>
      <c r="S22" s="83"/>
      <c r="T22" s="83">
        <v>17.57</v>
      </c>
      <c r="U22" s="83">
        <v>0.3</v>
      </c>
      <c r="V22" s="83"/>
      <c r="W22" s="83"/>
      <c r="X22" s="83">
        <v>199.43</v>
      </c>
      <c r="Y22" s="83"/>
      <c r="Z22" s="83">
        <v>5162</v>
      </c>
      <c r="AA22" s="83">
        <v>35</v>
      </c>
      <c r="AB22" s="83"/>
      <c r="AC22" s="83"/>
      <c r="AD22" s="83">
        <v>2.75</v>
      </c>
      <c r="AE22" s="83">
        <v>2.15</v>
      </c>
      <c r="AF22" s="83">
        <v>5.94</v>
      </c>
      <c r="AG22" s="83">
        <v>10.029999999999999</v>
      </c>
      <c r="AH22" s="83">
        <v>1.17</v>
      </c>
      <c r="AI22" s="83">
        <v>0.11</v>
      </c>
      <c r="AJ22" s="83">
        <v>0.56000000000000005</v>
      </c>
      <c r="AK22" s="83">
        <v>0.3</v>
      </c>
      <c r="AL22" s="83">
        <v>3</v>
      </c>
      <c r="AM22" s="83"/>
      <c r="AN22" s="83">
        <v>78.84</v>
      </c>
      <c r="AO22" s="83">
        <v>1135</v>
      </c>
      <c r="AP22" s="83">
        <v>22.86</v>
      </c>
      <c r="AQ22" s="83">
        <v>0.7</v>
      </c>
      <c r="AR22" s="83">
        <v>0.4</v>
      </c>
      <c r="AS22" s="83">
        <v>3.2</v>
      </c>
      <c r="AT22" s="83"/>
      <c r="AU22" s="84">
        <v>5</v>
      </c>
      <c r="AV22" s="85">
        <v>2</v>
      </c>
    </row>
    <row r="23" spans="1:48" x14ac:dyDescent="0.25">
      <c r="A23" s="18" t="s">
        <v>73</v>
      </c>
      <c r="B23" s="25" t="s">
        <v>74</v>
      </c>
      <c r="C23" s="25" t="s">
        <v>75</v>
      </c>
      <c r="D23" s="25" t="s">
        <v>57</v>
      </c>
      <c r="E23" s="31" t="s">
        <v>61</v>
      </c>
      <c r="F23" s="83">
        <v>10.64</v>
      </c>
      <c r="G23" s="83">
        <v>11.75</v>
      </c>
      <c r="H23" s="83">
        <v>11.49</v>
      </c>
      <c r="I23" s="83">
        <v>9.3800000000000008</v>
      </c>
      <c r="J23" s="83">
        <v>5.03</v>
      </c>
      <c r="K23" s="83">
        <v>1389</v>
      </c>
      <c r="L23" s="83">
        <v>2</v>
      </c>
      <c r="M23" s="83">
        <v>3</v>
      </c>
      <c r="N23" s="83">
        <v>2.13</v>
      </c>
      <c r="O23" s="84">
        <v>11.28</v>
      </c>
      <c r="P23" s="83">
        <v>4118</v>
      </c>
      <c r="Q23" s="83">
        <v>1.06</v>
      </c>
      <c r="R23" s="83"/>
      <c r="S23" s="83"/>
      <c r="T23" s="83">
        <v>39.99</v>
      </c>
      <c r="U23" s="83">
        <v>1.06</v>
      </c>
      <c r="V23" s="83">
        <v>1.06</v>
      </c>
      <c r="W23" s="83"/>
      <c r="X23" s="83">
        <v>289.7</v>
      </c>
      <c r="Y23" s="83">
        <v>0.84</v>
      </c>
      <c r="Z23" s="83">
        <v>1634</v>
      </c>
      <c r="AA23" s="83">
        <v>106.38</v>
      </c>
      <c r="AB23" s="83"/>
      <c r="AC23" s="83"/>
      <c r="AD23" s="83">
        <v>10.49</v>
      </c>
      <c r="AE23" s="83">
        <v>8.36</v>
      </c>
      <c r="AF23" s="83">
        <v>66.61</v>
      </c>
      <c r="AG23" s="83">
        <v>73.599999999999994</v>
      </c>
      <c r="AH23" s="83">
        <v>6.38</v>
      </c>
      <c r="AI23" s="83">
        <v>0.26</v>
      </c>
      <c r="AJ23" s="83">
        <v>1.47</v>
      </c>
      <c r="AK23" s="83">
        <v>1.06</v>
      </c>
      <c r="AL23" s="83">
        <v>10.64</v>
      </c>
      <c r="AM23" s="83">
        <v>0.32</v>
      </c>
      <c r="AN23" s="83">
        <v>42.72</v>
      </c>
      <c r="AO23" s="83">
        <v>1186</v>
      </c>
      <c r="AP23" s="83">
        <v>37.26</v>
      </c>
      <c r="AQ23" s="83">
        <v>2.13</v>
      </c>
      <c r="AR23" s="83">
        <v>0.75</v>
      </c>
      <c r="AS23" s="83">
        <v>5.1100000000000003</v>
      </c>
      <c r="AT23" s="83">
        <v>1.06</v>
      </c>
      <c r="AU23" s="84">
        <v>31.91</v>
      </c>
      <c r="AV23" s="85">
        <v>5.32</v>
      </c>
    </row>
    <row r="24" spans="1:48" x14ac:dyDescent="0.25">
      <c r="A24" s="18" t="s">
        <v>77</v>
      </c>
      <c r="B24" s="25" t="s">
        <v>78</v>
      </c>
      <c r="C24" s="25" t="s">
        <v>79</v>
      </c>
      <c r="D24" s="25" t="s">
        <v>57</v>
      </c>
      <c r="E24" s="31" t="s">
        <v>46</v>
      </c>
      <c r="F24" s="83"/>
      <c r="G24" s="83">
        <v>4.38</v>
      </c>
      <c r="H24" s="83">
        <v>6.07</v>
      </c>
      <c r="I24" s="83">
        <v>2.7</v>
      </c>
      <c r="J24" s="83">
        <v>5.56</v>
      </c>
      <c r="K24" s="83">
        <v>1018</v>
      </c>
      <c r="L24" s="83">
        <v>10</v>
      </c>
      <c r="M24" s="83">
        <v>3</v>
      </c>
      <c r="N24" s="83">
        <v>2</v>
      </c>
      <c r="O24" s="84">
        <v>6.25</v>
      </c>
      <c r="P24" s="83">
        <v>498</v>
      </c>
      <c r="Q24" s="83">
        <v>1</v>
      </c>
      <c r="R24" s="83"/>
      <c r="S24" s="83"/>
      <c r="T24" s="83">
        <v>73.95</v>
      </c>
      <c r="U24" s="83">
        <v>1</v>
      </c>
      <c r="V24" s="83"/>
      <c r="W24" s="83"/>
      <c r="X24" s="83">
        <v>314.74</v>
      </c>
      <c r="Y24" s="83">
        <v>21.6</v>
      </c>
      <c r="Z24" s="83">
        <v>2872</v>
      </c>
      <c r="AA24" s="83">
        <v>395</v>
      </c>
      <c r="AB24" s="83"/>
      <c r="AC24" s="83"/>
      <c r="AD24" s="83">
        <v>8.7200000000000006</v>
      </c>
      <c r="AE24" s="83">
        <v>6.59</v>
      </c>
      <c r="AF24" s="83">
        <v>25.69</v>
      </c>
      <c r="AG24" s="83">
        <v>27.21</v>
      </c>
      <c r="AH24" s="83">
        <v>17.73</v>
      </c>
      <c r="AI24" s="83">
        <v>0.37</v>
      </c>
      <c r="AJ24" s="83">
        <v>2.42</v>
      </c>
      <c r="AK24" s="83">
        <v>10</v>
      </c>
      <c r="AL24" s="83">
        <v>10</v>
      </c>
      <c r="AM24" s="83"/>
      <c r="AN24" s="83">
        <v>58.34</v>
      </c>
      <c r="AO24" s="83">
        <v>4158</v>
      </c>
      <c r="AP24" s="83">
        <v>8</v>
      </c>
      <c r="AQ24" s="83">
        <v>0.7</v>
      </c>
      <c r="AR24" s="83">
        <v>1.1299999999999999</v>
      </c>
      <c r="AS24" s="83">
        <v>7.95</v>
      </c>
      <c r="AT24" s="83"/>
      <c r="AU24" s="84">
        <v>133.33000000000001</v>
      </c>
      <c r="AV24" s="85">
        <v>2</v>
      </c>
    </row>
    <row r="25" spans="1:48" x14ac:dyDescent="0.25">
      <c r="A25" s="18" t="s">
        <v>136</v>
      </c>
      <c r="B25" s="25" t="s">
        <v>137</v>
      </c>
      <c r="C25" s="25" t="s">
        <v>138</v>
      </c>
      <c r="D25" s="25" t="s">
        <v>57</v>
      </c>
      <c r="E25" s="31" t="s">
        <v>61</v>
      </c>
      <c r="F25" s="83"/>
      <c r="G25" s="83"/>
      <c r="H25" s="83"/>
      <c r="I25" s="83"/>
      <c r="J25" s="83"/>
      <c r="K25" s="83">
        <v>1390</v>
      </c>
      <c r="L25" s="83"/>
      <c r="M25" s="83"/>
      <c r="N25" s="83"/>
      <c r="O25" s="84"/>
      <c r="P25" s="83"/>
      <c r="Q25" s="83"/>
      <c r="R25" s="83"/>
      <c r="S25" s="83"/>
      <c r="T25" s="83"/>
      <c r="U25" s="83"/>
      <c r="V25" s="83"/>
      <c r="W25" s="83"/>
      <c r="X25" s="83">
        <v>230</v>
      </c>
      <c r="Y25" s="83"/>
      <c r="Z25" s="83">
        <v>1500</v>
      </c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>
        <v>900</v>
      </c>
      <c r="AP25" s="83"/>
      <c r="AQ25" s="83"/>
      <c r="AR25" s="83"/>
      <c r="AS25" s="83"/>
      <c r="AT25" s="83"/>
      <c r="AU25" s="84"/>
      <c r="AV25" s="85"/>
    </row>
    <row r="26" spans="1:48" x14ac:dyDescent="0.25">
      <c r="A26" s="18" t="s">
        <v>139</v>
      </c>
      <c r="B26" s="25" t="s">
        <v>140</v>
      </c>
      <c r="C26" s="25" t="s">
        <v>141</v>
      </c>
      <c r="D26" s="25" t="s">
        <v>57</v>
      </c>
      <c r="E26" s="31" t="s">
        <v>61</v>
      </c>
      <c r="F26" s="83"/>
      <c r="G26" s="83">
        <v>11.51</v>
      </c>
      <c r="H26" s="83">
        <v>4.33</v>
      </c>
      <c r="I26" s="83">
        <v>2.39</v>
      </c>
      <c r="J26" s="83">
        <v>3.02</v>
      </c>
      <c r="K26" s="83">
        <v>1741</v>
      </c>
      <c r="L26" s="83">
        <v>1.31</v>
      </c>
      <c r="M26" s="83"/>
      <c r="N26" s="83">
        <v>2.61</v>
      </c>
      <c r="O26" s="84">
        <v>10.92</v>
      </c>
      <c r="P26" s="83">
        <v>2491</v>
      </c>
      <c r="Q26" s="83"/>
      <c r="R26" s="83"/>
      <c r="S26" s="83"/>
      <c r="T26" s="83">
        <v>28.9</v>
      </c>
      <c r="U26" s="83"/>
      <c r="V26" s="83"/>
      <c r="W26" s="83"/>
      <c r="X26" s="83">
        <v>271.99</v>
      </c>
      <c r="Y26" s="83">
        <v>5.05</v>
      </c>
      <c r="Z26" s="83">
        <v>1442</v>
      </c>
      <c r="AA26" s="83">
        <v>130.72</v>
      </c>
      <c r="AB26" s="83"/>
      <c r="AC26" s="83"/>
      <c r="AD26" s="83">
        <v>4.3</v>
      </c>
      <c r="AE26" s="83">
        <v>4.0199999999999996</v>
      </c>
      <c r="AF26" s="83">
        <v>5.97</v>
      </c>
      <c r="AG26" s="83">
        <v>19.850000000000001</v>
      </c>
      <c r="AH26" s="83">
        <v>1.39</v>
      </c>
      <c r="AI26" s="83">
        <v>0.18</v>
      </c>
      <c r="AJ26" s="83">
        <v>0.98</v>
      </c>
      <c r="AK26" s="83">
        <v>1.31</v>
      </c>
      <c r="AL26" s="83">
        <v>13.07</v>
      </c>
      <c r="AM26" s="83"/>
      <c r="AN26" s="83">
        <v>32.97</v>
      </c>
      <c r="AO26" s="83">
        <v>1370</v>
      </c>
      <c r="AP26" s="83">
        <v>25.48</v>
      </c>
      <c r="AQ26" s="83"/>
      <c r="AR26" s="83">
        <v>0.19</v>
      </c>
      <c r="AS26" s="83">
        <v>23.13</v>
      </c>
      <c r="AT26" s="83"/>
      <c r="AU26" s="84">
        <v>39.22</v>
      </c>
      <c r="AV26" s="85">
        <v>1.31</v>
      </c>
    </row>
    <row r="27" spans="1:48" x14ac:dyDescent="0.25">
      <c r="A27" s="18" t="s">
        <v>142</v>
      </c>
      <c r="B27" s="25" t="s">
        <v>143</v>
      </c>
      <c r="C27" s="25" t="s">
        <v>144</v>
      </c>
      <c r="D27" s="25" t="s">
        <v>57</v>
      </c>
      <c r="E27" s="31" t="s">
        <v>61</v>
      </c>
      <c r="F27" s="83"/>
      <c r="G27" s="83">
        <v>10.92</v>
      </c>
      <c r="H27" s="83">
        <v>5.08</v>
      </c>
      <c r="I27" s="83">
        <v>1.97</v>
      </c>
      <c r="J27" s="83">
        <v>4.7300000000000004</v>
      </c>
      <c r="K27" s="83">
        <v>2966</v>
      </c>
      <c r="L27" s="83"/>
      <c r="M27" s="83"/>
      <c r="N27" s="83"/>
      <c r="O27" s="84"/>
      <c r="P27" s="83"/>
      <c r="Q27" s="83"/>
      <c r="R27" s="83"/>
      <c r="S27" s="83"/>
      <c r="T27" s="83">
        <v>24.13</v>
      </c>
      <c r="U27" s="83"/>
      <c r="V27" s="83"/>
      <c r="W27" s="83"/>
      <c r="X27" s="83">
        <v>281.51</v>
      </c>
      <c r="Y27" s="83">
        <v>0.5</v>
      </c>
      <c r="Z27" s="83">
        <v>1828</v>
      </c>
      <c r="AA27" s="83"/>
      <c r="AB27" s="83"/>
      <c r="AC27" s="83"/>
      <c r="AD27" s="83">
        <v>8.81</v>
      </c>
      <c r="AE27" s="83">
        <v>5.57</v>
      </c>
      <c r="AF27" s="83">
        <v>13.41</v>
      </c>
      <c r="AG27" s="83">
        <v>45.05</v>
      </c>
      <c r="AH27" s="83">
        <v>2.1800000000000002</v>
      </c>
      <c r="AI27" s="83">
        <v>0.34</v>
      </c>
      <c r="AJ27" s="83">
        <v>2.23</v>
      </c>
      <c r="AK27" s="83"/>
      <c r="AL27" s="83"/>
      <c r="AM27" s="83"/>
      <c r="AN27" s="83">
        <v>48.21</v>
      </c>
      <c r="AO27" s="83">
        <v>1670</v>
      </c>
      <c r="AP27" s="83">
        <v>20.43</v>
      </c>
      <c r="AQ27" s="83"/>
      <c r="AR27" s="83">
        <v>0.46</v>
      </c>
      <c r="AS27" s="83"/>
      <c r="AT27" s="83"/>
      <c r="AU27" s="84"/>
      <c r="AV27" s="85"/>
    </row>
    <row r="28" spans="1:48" x14ac:dyDescent="0.25">
      <c r="A28" s="37" t="s">
        <v>80</v>
      </c>
      <c r="B28" s="38" t="s">
        <v>81</v>
      </c>
      <c r="C28" s="38" t="s">
        <v>82</v>
      </c>
      <c r="D28" s="38" t="s">
        <v>83</v>
      </c>
      <c r="E28" s="39" t="s">
        <v>61</v>
      </c>
      <c r="F28" s="86"/>
      <c r="G28" s="86"/>
      <c r="H28" s="86"/>
      <c r="I28" s="86"/>
      <c r="J28" s="86"/>
      <c r="K28" s="86">
        <v>1812</v>
      </c>
      <c r="L28" s="86"/>
      <c r="M28" s="86"/>
      <c r="N28" s="86"/>
      <c r="O28" s="87"/>
      <c r="P28" s="86"/>
      <c r="Q28" s="86"/>
      <c r="R28" s="86"/>
      <c r="S28" s="86"/>
      <c r="T28" s="86"/>
      <c r="U28" s="86"/>
      <c r="V28" s="86"/>
      <c r="W28" s="86"/>
      <c r="X28" s="86">
        <v>207.04</v>
      </c>
      <c r="Y28" s="86"/>
      <c r="Z28" s="86">
        <v>1409</v>
      </c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>
        <v>1306</v>
      </c>
      <c r="AP28" s="86"/>
      <c r="AQ28" s="86"/>
      <c r="AR28" s="86"/>
      <c r="AS28" s="86"/>
      <c r="AT28" s="86"/>
      <c r="AU28" s="87"/>
      <c r="AV28" s="88"/>
    </row>
    <row r="29" spans="1:48" x14ac:dyDescent="0.25">
      <c r="A29" s="37" t="s">
        <v>84</v>
      </c>
      <c r="B29" s="38" t="s">
        <v>85</v>
      </c>
      <c r="C29" s="38" t="s">
        <v>86</v>
      </c>
      <c r="D29" s="38" t="s">
        <v>83</v>
      </c>
      <c r="E29" s="39" t="s">
        <v>46</v>
      </c>
      <c r="F29" s="86"/>
      <c r="G29" s="86">
        <v>268.37</v>
      </c>
      <c r="H29" s="86">
        <v>7.43</v>
      </c>
      <c r="I29" s="86">
        <v>1.76</v>
      </c>
      <c r="J29" s="86">
        <v>10</v>
      </c>
      <c r="K29" s="86">
        <v>1631</v>
      </c>
      <c r="L29" s="86"/>
      <c r="M29" s="86"/>
      <c r="N29" s="86"/>
      <c r="O29" s="87"/>
      <c r="P29" s="86"/>
      <c r="Q29" s="86"/>
      <c r="R29" s="86"/>
      <c r="S29" s="86"/>
      <c r="T29" s="86">
        <v>33.15</v>
      </c>
      <c r="U29" s="86"/>
      <c r="V29" s="86"/>
      <c r="W29" s="86"/>
      <c r="X29" s="86">
        <v>100.32</v>
      </c>
      <c r="Y29" s="86">
        <v>43.74</v>
      </c>
      <c r="Z29" s="86">
        <v>2988</v>
      </c>
      <c r="AA29" s="86"/>
      <c r="AB29" s="86"/>
      <c r="AC29" s="86"/>
      <c r="AD29" s="86">
        <v>2.08</v>
      </c>
      <c r="AE29" s="86">
        <v>1.78</v>
      </c>
      <c r="AF29" s="86">
        <v>4.16</v>
      </c>
      <c r="AG29" s="86">
        <v>3.6</v>
      </c>
      <c r="AH29" s="86">
        <v>0.51</v>
      </c>
      <c r="AI29" s="86">
        <v>0.1</v>
      </c>
      <c r="AJ29" s="86">
        <v>1.07</v>
      </c>
      <c r="AK29" s="86"/>
      <c r="AL29" s="86"/>
      <c r="AM29" s="86"/>
      <c r="AN29" s="86">
        <v>58.03</v>
      </c>
      <c r="AO29" s="86">
        <v>1754</v>
      </c>
      <c r="AP29" s="86">
        <v>38.19</v>
      </c>
      <c r="AQ29" s="86"/>
      <c r="AR29" s="86">
        <v>20</v>
      </c>
      <c r="AS29" s="86">
        <v>4.88</v>
      </c>
      <c r="AT29" s="86"/>
      <c r="AU29" s="87"/>
      <c r="AV29" s="88"/>
    </row>
    <row r="30" spans="1:48" x14ac:dyDescent="0.25">
      <c r="A30" s="37" t="s">
        <v>84</v>
      </c>
      <c r="B30" s="38" t="s">
        <v>85</v>
      </c>
      <c r="C30" s="38" t="s">
        <v>86</v>
      </c>
      <c r="D30" s="38" t="s">
        <v>83</v>
      </c>
      <c r="E30" s="39" t="s">
        <v>87</v>
      </c>
      <c r="F30" s="86"/>
      <c r="G30" s="86">
        <v>5.99</v>
      </c>
      <c r="H30" s="86">
        <v>2.46</v>
      </c>
      <c r="I30" s="86">
        <v>1.05</v>
      </c>
      <c r="J30" s="86">
        <v>2.7</v>
      </c>
      <c r="K30" s="86">
        <v>1715</v>
      </c>
      <c r="L30" s="86">
        <v>1</v>
      </c>
      <c r="M30" s="86"/>
      <c r="N30" s="86">
        <v>2.0099999999999998</v>
      </c>
      <c r="O30" s="87">
        <v>6.77</v>
      </c>
      <c r="P30" s="86">
        <v>35.590000000000003</v>
      </c>
      <c r="Q30" s="86"/>
      <c r="R30" s="86"/>
      <c r="S30" s="86"/>
      <c r="T30" s="86">
        <v>13.46</v>
      </c>
      <c r="U30" s="86"/>
      <c r="V30" s="86"/>
      <c r="W30" s="86"/>
      <c r="X30" s="86">
        <v>139.77000000000001</v>
      </c>
      <c r="Y30" s="86">
        <v>1.25</v>
      </c>
      <c r="Z30" s="86">
        <v>2141</v>
      </c>
      <c r="AA30" s="86">
        <v>100.25</v>
      </c>
      <c r="AB30" s="86"/>
      <c r="AC30" s="86"/>
      <c r="AD30" s="86">
        <v>1.03</v>
      </c>
      <c r="AE30" s="86">
        <v>1.18</v>
      </c>
      <c r="AF30" s="86">
        <v>2.74</v>
      </c>
      <c r="AG30" s="86">
        <v>4.05</v>
      </c>
      <c r="AH30" s="86">
        <v>0.33</v>
      </c>
      <c r="AI30" s="86">
        <v>0.1</v>
      </c>
      <c r="AJ30" s="86">
        <v>0.42</v>
      </c>
      <c r="AK30" s="86">
        <v>1</v>
      </c>
      <c r="AL30" s="86">
        <v>10.029999999999999</v>
      </c>
      <c r="AM30" s="86"/>
      <c r="AN30" s="86">
        <v>26.32</v>
      </c>
      <c r="AO30" s="86">
        <v>2078</v>
      </c>
      <c r="AP30" s="86">
        <v>11.43</v>
      </c>
      <c r="AQ30" s="86"/>
      <c r="AR30" s="86">
        <v>0.69</v>
      </c>
      <c r="AS30" s="86"/>
      <c r="AT30" s="86"/>
      <c r="AU30" s="87">
        <v>30.08</v>
      </c>
      <c r="AV30" s="88">
        <v>1</v>
      </c>
    </row>
    <row r="31" spans="1:48" x14ac:dyDescent="0.25">
      <c r="A31" s="37" t="s">
        <v>88</v>
      </c>
      <c r="B31" s="38" t="s">
        <v>89</v>
      </c>
      <c r="C31" s="38" t="s">
        <v>90</v>
      </c>
      <c r="D31" s="38" t="s">
        <v>83</v>
      </c>
      <c r="E31" s="39" t="s">
        <v>61</v>
      </c>
      <c r="F31" s="86"/>
      <c r="G31" s="86">
        <v>12.69</v>
      </c>
      <c r="H31" s="86">
        <v>2.13</v>
      </c>
      <c r="I31" s="86">
        <v>1.59</v>
      </c>
      <c r="J31" s="86">
        <v>1.75</v>
      </c>
      <c r="K31" s="86">
        <v>1698</v>
      </c>
      <c r="L31" s="86">
        <v>1.02</v>
      </c>
      <c r="M31" s="86"/>
      <c r="N31" s="86">
        <v>2.04</v>
      </c>
      <c r="O31" s="87">
        <v>6.96</v>
      </c>
      <c r="P31" s="86">
        <v>93.14</v>
      </c>
      <c r="Q31" s="86"/>
      <c r="R31" s="86"/>
      <c r="S31" s="86"/>
      <c r="T31" s="86">
        <v>22.54</v>
      </c>
      <c r="U31" s="86"/>
      <c r="V31" s="86"/>
      <c r="W31" s="86"/>
      <c r="X31" s="86">
        <v>248.25</v>
      </c>
      <c r="Y31" s="86">
        <v>92.27</v>
      </c>
      <c r="Z31" s="86">
        <v>1526</v>
      </c>
      <c r="AA31" s="86">
        <v>101.78</v>
      </c>
      <c r="AB31" s="86"/>
      <c r="AC31" s="86"/>
      <c r="AD31" s="86">
        <v>1.32</v>
      </c>
      <c r="AE31" s="86">
        <v>1.45</v>
      </c>
      <c r="AF31" s="86">
        <v>1.9</v>
      </c>
      <c r="AG31" s="86">
        <v>5.31</v>
      </c>
      <c r="AH31" s="86">
        <v>0.67</v>
      </c>
      <c r="AI31" s="86">
        <v>0.15</v>
      </c>
      <c r="AJ31" s="86">
        <v>0.88</v>
      </c>
      <c r="AK31" s="86">
        <v>1.02</v>
      </c>
      <c r="AL31" s="86">
        <v>10.18</v>
      </c>
      <c r="AM31" s="86"/>
      <c r="AN31" s="86">
        <v>35.58</v>
      </c>
      <c r="AO31" s="86">
        <v>818.71</v>
      </c>
      <c r="AP31" s="86">
        <v>24.04</v>
      </c>
      <c r="AQ31" s="86"/>
      <c r="AR31" s="86">
        <v>0.7</v>
      </c>
      <c r="AS31" s="86">
        <v>4.88</v>
      </c>
      <c r="AT31" s="86"/>
      <c r="AU31" s="87">
        <v>30.53</v>
      </c>
      <c r="AV31" s="88">
        <v>1.02</v>
      </c>
    </row>
    <row r="32" spans="1:48" x14ac:dyDescent="0.25">
      <c r="A32" s="37" t="s">
        <v>88</v>
      </c>
      <c r="B32" s="38" t="s">
        <v>89</v>
      </c>
      <c r="C32" s="38" t="s">
        <v>91</v>
      </c>
      <c r="D32" s="38" t="s">
        <v>83</v>
      </c>
      <c r="E32" s="39" t="s">
        <v>61</v>
      </c>
      <c r="F32" s="86"/>
      <c r="G32" s="86"/>
      <c r="H32" s="86"/>
      <c r="I32" s="86"/>
      <c r="J32" s="86"/>
      <c r="K32" s="86">
        <v>1742</v>
      </c>
      <c r="L32" s="86"/>
      <c r="M32" s="86"/>
      <c r="N32" s="86"/>
      <c r="O32" s="87"/>
      <c r="P32" s="86"/>
      <c r="Q32" s="86"/>
      <c r="R32" s="86"/>
      <c r="S32" s="86"/>
      <c r="T32" s="86"/>
      <c r="U32" s="86"/>
      <c r="V32" s="86"/>
      <c r="W32" s="86"/>
      <c r="X32" s="86">
        <v>289.45</v>
      </c>
      <c r="Y32" s="86"/>
      <c r="Z32" s="86">
        <v>1479</v>
      </c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>
        <v>938.24</v>
      </c>
      <c r="AP32" s="86"/>
      <c r="AQ32" s="86"/>
      <c r="AR32" s="86"/>
      <c r="AS32" s="86"/>
      <c r="AT32" s="86"/>
      <c r="AU32" s="87"/>
      <c r="AV32" s="88"/>
    </row>
    <row r="33" spans="1:48" x14ac:dyDescent="0.25">
      <c r="A33" s="37" t="s">
        <v>92</v>
      </c>
      <c r="B33" s="38" t="s">
        <v>93</v>
      </c>
      <c r="C33" s="38" t="s">
        <v>94</v>
      </c>
      <c r="D33" s="38" t="s">
        <v>83</v>
      </c>
      <c r="E33" s="39" t="s">
        <v>46</v>
      </c>
      <c r="F33" s="86"/>
      <c r="G33" s="86"/>
      <c r="H33" s="86"/>
      <c r="I33" s="86"/>
      <c r="J33" s="86"/>
      <c r="K33" s="86">
        <v>1308</v>
      </c>
      <c r="L33" s="86"/>
      <c r="M33" s="86"/>
      <c r="N33" s="86"/>
      <c r="O33" s="87"/>
      <c r="P33" s="86"/>
      <c r="Q33" s="86"/>
      <c r="R33" s="86"/>
      <c r="S33" s="86"/>
      <c r="T33" s="86">
        <v>60.17</v>
      </c>
      <c r="U33" s="86"/>
      <c r="V33" s="86"/>
      <c r="W33" s="86"/>
      <c r="X33" s="86">
        <v>157.19</v>
      </c>
      <c r="Y33" s="86"/>
      <c r="Z33" s="86">
        <v>3466</v>
      </c>
      <c r="AA33" s="86"/>
      <c r="AB33" s="86"/>
      <c r="AC33" s="86"/>
      <c r="AD33" s="86">
        <v>0.78</v>
      </c>
      <c r="AE33" s="86">
        <v>0.69</v>
      </c>
      <c r="AF33" s="86">
        <v>1.43</v>
      </c>
      <c r="AG33" s="86">
        <v>2.46</v>
      </c>
      <c r="AH33" s="86">
        <v>0.47</v>
      </c>
      <c r="AI33" s="86">
        <v>1.84</v>
      </c>
      <c r="AJ33" s="86">
        <v>5.79</v>
      </c>
      <c r="AK33" s="86"/>
      <c r="AL33" s="86"/>
      <c r="AM33" s="86"/>
      <c r="AN33" s="86">
        <v>31.14</v>
      </c>
      <c r="AO33" s="86">
        <v>1275</v>
      </c>
      <c r="AP33" s="86">
        <v>50.19</v>
      </c>
      <c r="AQ33" s="86"/>
      <c r="AR33" s="86">
        <v>20</v>
      </c>
      <c r="AS33" s="86">
        <v>4.88</v>
      </c>
      <c r="AT33" s="86"/>
      <c r="AU33" s="87"/>
      <c r="AV33" s="88"/>
    </row>
    <row r="34" spans="1:48" x14ac:dyDescent="0.25">
      <c r="A34" s="37" t="s">
        <v>92</v>
      </c>
      <c r="B34" s="38" t="s">
        <v>93</v>
      </c>
      <c r="C34" s="38" t="s">
        <v>94</v>
      </c>
      <c r="D34" s="38" t="s">
        <v>83</v>
      </c>
      <c r="E34" s="39" t="s">
        <v>87</v>
      </c>
      <c r="F34" s="86"/>
      <c r="G34" s="86">
        <v>10.45</v>
      </c>
      <c r="H34" s="86">
        <v>2.58</v>
      </c>
      <c r="I34" s="86">
        <v>1.22</v>
      </c>
      <c r="J34" s="86">
        <v>3.26</v>
      </c>
      <c r="K34" s="86">
        <v>986.73</v>
      </c>
      <c r="L34" s="86">
        <v>1.06</v>
      </c>
      <c r="M34" s="86"/>
      <c r="N34" s="86">
        <v>2.12</v>
      </c>
      <c r="O34" s="87">
        <v>7.16</v>
      </c>
      <c r="P34" s="86">
        <v>25.04</v>
      </c>
      <c r="Q34" s="86"/>
      <c r="R34" s="86"/>
      <c r="S34" s="86"/>
      <c r="T34" s="86">
        <v>11.65</v>
      </c>
      <c r="U34" s="86"/>
      <c r="V34" s="86"/>
      <c r="W34" s="86"/>
      <c r="X34" s="86">
        <v>188.08</v>
      </c>
      <c r="Y34" s="86">
        <v>2.2400000000000002</v>
      </c>
      <c r="Z34" s="86">
        <v>2304</v>
      </c>
      <c r="AA34" s="86">
        <v>106.1</v>
      </c>
      <c r="AB34" s="86"/>
      <c r="AC34" s="86"/>
      <c r="AD34" s="86">
        <v>1.1499999999999999</v>
      </c>
      <c r="AE34" s="86">
        <v>1.02</v>
      </c>
      <c r="AF34" s="86">
        <v>2.81</v>
      </c>
      <c r="AG34" s="86">
        <v>4.51</v>
      </c>
      <c r="AH34" s="86">
        <v>0.28999999999999998</v>
      </c>
      <c r="AI34" s="86">
        <v>0.11</v>
      </c>
      <c r="AJ34" s="86">
        <v>0.41</v>
      </c>
      <c r="AK34" s="86">
        <v>1.06</v>
      </c>
      <c r="AL34" s="86">
        <v>10.61</v>
      </c>
      <c r="AM34" s="86"/>
      <c r="AN34" s="86">
        <v>15.19</v>
      </c>
      <c r="AO34" s="86">
        <v>1063</v>
      </c>
      <c r="AP34" s="86">
        <v>11.07</v>
      </c>
      <c r="AQ34" s="86"/>
      <c r="AR34" s="86">
        <v>0.87</v>
      </c>
      <c r="AS34" s="86"/>
      <c r="AT34" s="86"/>
      <c r="AU34" s="87">
        <v>31.83</v>
      </c>
      <c r="AV34" s="88">
        <v>1.06</v>
      </c>
    </row>
    <row r="35" spans="1:48" x14ac:dyDescent="0.25">
      <c r="A35" s="37" t="s">
        <v>95</v>
      </c>
      <c r="B35" s="38" t="s">
        <v>96</v>
      </c>
      <c r="C35" s="38" t="s">
        <v>97</v>
      </c>
      <c r="D35" s="38" t="s">
        <v>83</v>
      </c>
      <c r="E35" s="39" t="s">
        <v>61</v>
      </c>
      <c r="F35" s="86"/>
      <c r="G35" s="86">
        <v>7.57</v>
      </c>
      <c r="H35" s="86">
        <v>4.0199999999999996</v>
      </c>
      <c r="I35" s="86">
        <v>2.16</v>
      </c>
      <c r="J35" s="86">
        <v>3.66</v>
      </c>
      <c r="K35" s="86">
        <v>3815</v>
      </c>
      <c r="L35" s="86">
        <v>1.06</v>
      </c>
      <c r="M35" s="86"/>
      <c r="N35" s="86">
        <v>2.11</v>
      </c>
      <c r="O35" s="87">
        <v>8.5</v>
      </c>
      <c r="P35" s="86">
        <v>1419</v>
      </c>
      <c r="Q35" s="86"/>
      <c r="R35" s="86"/>
      <c r="S35" s="86"/>
      <c r="T35" s="86">
        <v>25.15</v>
      </c>
      <c r="U35" s="86"/>
      <c r="V35" s="86"/>
      <c r="W35" s="86"/>
      <c r="X35" s="86">
        <v>292.82</v>
      </c>
      <c r="Y35" s="86">
        <v>4</v>
      </c>
      <c r="Z35" s="86">
        <v>1530</v>
      </c>
      <c r="AA35" s="86">
        <v>105.6</v>
      </c>
      <c r="AB35" s="86"/>
      <c r="AC35" s="86"/>
      <c r="AD35" s="86">
        <v>3.98</v>
      </c>
      <c r="AE35" s="86">
        <v>3.35</v>
      </c>
      <c r="AF35" s="86">
        <v>4.2300000000000004</v>
      </c>
      <c r="AG35" s="86">
        <v>15.39</v>
      </c>
      <c r="AH35" s="86">
        <v>1.03</v>
      </c>
      <c r="AI35" s="86">
        <v>0.16</v>
      </c>
      <c r="AJ35" s="86">
        <v>0.76</v>
      </c>
      <c r="AK35" s="86">
        <v>1.06</v>
      </c>
      <c r="AL35" s="86">
        <v>10.56</v>
      </c>
      <c r="AM35" s="86"/>
      <c r="AN35" s="86">
        <v>53.38</v>
      </c>
      <c r="AO35" s="86">
        <v>2786</v>
      </c>
      <c r="AP35" s="86">
        <v>28.6</v>
      </c>
      <c r="AQ35" s="86"/>
      <c r="AR35" s="86">
        <v>0.24</v>
      </c>
      <c r="AS35" s="86">
        <v>35.159999999999997</v>
      </c>
      <c r="AT35" s="86"/>
      <c r="AU35" s="87">
        <v>31.68</v>
      </c>
      <c r="AV35" s="88">
        <v>1.06</v>
      </c>
    </row>
    <row r="36" spans="1:48" x14ac:dyDescent="0.25">
      <c r="A36" s="37" t="s">
        <v>98</v>
      </c>
      <c r="B36" s="38" t="s">
        <v>99</v>
      </c>
      <c r="C36" s="38" t="s">
        <v>100</v>
      </c>
      <c r="D36" s="38" t="s">
        <v>83</v>
      </c>
      <c r="E36" s="39" t="s">
        <v>46</v>
      </c>
      <c r="F36" s="86"/>
      <c r="G36" s="86">
        <v>20.260000000000002</v>
      </c>
      <c r="H36" s="86">
        <v>3.47</v>
      </c>
      <c r="I36" s="86">
        <v>1.74</v>
      </c>
      <c r="J36" s="86">
        <v>2.79</v>
      </c>
      <c r="K36" s="86">
        <v>1000</v>
      </c>
      <c r="L36" s="86">
        <v>1.02</v>
      </c>
      <c r="M36" s="86"/>
      <c r="N36" s="86">
        <v>2.04</v>
      </c>
      <c r="O36" s="87">
        <v>10.17</v>
      </c>
      <c r="P36" s="86">
        <v>24.17</v>
      </c>
      <c r="Q36" s="86"/>
      <c r="R36" s="86"/>
      <c r="S36" s="86"/>
      <c r="T36" s="86">
        <v>8.34</v>
      </c>
      <c r="U36" s="86"/>
      <c r="V36" s="86"/>
      <c r="W36" s="86"/>
      <c r="X36" s="86">
        <v>82.01</v>
      </c>
      <c r="Y36" s="86">
        <v>0.77</v>
      </c>
      <c r="Z36" s="86">
        <v>4512</v>
      </c>
      <c r="AA36" s="86">
        <v>102.2</v>
      </c>
      <c r="AB36" s="86"/>
      <c r="AC36" s="86"/>
      <c r="AD36" s="86">
        <v>1.41</v>
      </c>
      <c r="AE36" s="86">
        <v>1.85</v>
      </c>
      <c r="AF36" s="86">
        <v>3.51</v>
      </c>
      <c r="AG36" s="86">
        <v>4.47</v>
      </c>
      <c r="AH36" s="86">
        <v>0.44</v>
      </c>
      <c r="AI36" s="86">
        <v>0.08</v>
      </c>
      <c r="AJ36" s="86">
        <v>0.28999999999999998</v>
      </c>
      <c r="AK36" s="86">
        <v>1.02</v>
      </c>
      <c r="AL36" s="86">
        <v>10.220000000000001</v>
      </c>
      <c r="AM36" s="86"/>
      <c r="AN36" s="86">
        <v>19.63</v>
      </c>
      <c r="AO36" s="86">
        <v>1754</v>
      </c>
      <c r="AP36" s="86">
        <v>16.149999999999999</v>
      </c>
      <c r="AQ36" s="86"/>
      <c r="AR36" s="86">
        <v>0.66</v>
      </c>
      <c r="AS36" s="86"/>
      <c r="AT36" s="86"/>
      <c r="AU36" s="87">
        <v>30.66</v>
      </c>
      <c r="AV36" s="88">
        <v>1.02</v>
      </c>
    </row>
    <row r="37" spans="1:48" x14ac:dyDescent="0.25">
      <c r="A37" s="37" t="s">
        <v>101</v>
      </c>
      <c r="B37" s="38" t="s">
        <v>102</v>
      </c>
      <c r="C37" s="38" t="s">
        <v>103</v>
      </c>
      <c r="D37" s="38" t="s">
        <v>83</v>
      </c>
      <c r="E37" s="39" t="s">
        <v>46</v>
      </c>
      <c r="F37" s="86"/>
      <c r="G37" s="86">
        <v>16.41</v>
      </c>
      <c r="H37" s="86">
        <v>5.77</v>
      </c>
      <c r="I37" s="86">
        <v>1.65</v>
      </c>
      <c r="J37" s="86">
        <v>3.71</v>
      </c>
      <c r="K37" s="86">
        <v>802.95</v>
      </c>
      <c r="L37" s="86">
        <v>1.31</v>
      </c>
      <c r="M37" s="86"/>
      <c r="N37" s="86">
        <v>2.62</v>
      </c>
      <c r="O37" s="87">
        <v>8.4499999999999993</v>
      </c>
      <c r="P37" s="86">
        <v>431.22</v>
      </c>
      <c r="Q37" s="86"/>
      <c r="R37" s="86"/>
      <c r="S37" s="86"/>
      <c r="T37" s="86">
        <v>6.59</v>
      </c>
      <c r="U37" s="86"/>
      <c r="V37" s="86"/>
      <c r="W37" s="86"/>
      <c r="X37" s="86">
        <v>120.66</v>
      </c>
      <c r="Y37" s="86">
        <v>9.73</v>
      </c>
      <c r="Z37" s="86">
        <v>3546</v>
      </c>
      <c r="AA37" s="86">
        <v>131.06</v>
      </c>
      <c r="AB37" s="86"/>
      <c r="AC37" s="86"/>
      <c r="AD37" s="86">
        <v>1.57</v>
      </c>
      <c r="AE37" s="86">
        <v>1.7</v>
      </c>
      <c r="AF37" s="86">
        <v>3.66</v>
      </c>
      <c r="AG37" s="86">
        <v>5.94</v>
      </c>
      <c r="AH37" s="86">
        <v>0.87</v>
      </c>
      <c r="AI37" s="86">
        <v>0.06</v>
      </c>
      <c r="AJ37" s="86">
        <v>0.33</v>
      </c>
      <c r="AK37" s="86">
        <v>1.31</v>
      </c>
      <c r="AL37" s="86">
        <v>13.11</v>
      </c>
      <c r="AM37" s="86"/>
      <c r="AN37" s="86">
        <v>20.37</v>
      </c>
      <c r="AO37" s="86">
        <v>1926</v>
      </c>
      <c r="AP37" s="86">
        <v>10.8</v>
      </c>
      <c r="AQ37" s="86"/>
      <c r="AR37" s="86">
        <v>0.53</v>
      </c>
      <c r="AS37" s="86">
        <v>15.74</v>
      </c>
      <c r="AT37" s="86"/>
      <c r="AU37" s="87">
        <v>39.32</v>
      </c>
      <c r="AV37" s="88">
        <v>1.31</v>
      </c>
    </row>
    <row r="38" spans="1:48" x14ac:dyDescent="0.25">
      <c r="A38" s="19" t="s">
        <v>42</v>
      </c>
      <c r="B38" s="26" t="s">
        <v>43</v>
      </c>
      <c r="C38" s="26" t="s">
        <v>44</v>
      </c>
      <c r="D38" s="26" t="s">
        <v>45</v>
      </c>
      <c r="E38" s="32" t="s">
        <v>46</v>
      </c>
      <c r="F38" s="89">
        <v>9.4700000000000006</v>
      </c>
      <c r="G38" s="89">
        <v>3.91</v>
      </c>
      <c r="H38" s="89">
        <v>7.8</v>
      </c>
      <c r="I38" s="89">
        <v>3.22</v>
      </c>
      <c r="J38" s="89">
        <v>5.63</v>
      </c>
      <c r="K38" s="89">
        <v>453.3</v>
      </c>
      <c r="L38" s="89">
        <v>0.95</v>
      </c>
      <c r="M38" s="89">
        <v>6.01</v>
      </c>
      <c r="N38" s="89">
        <v>1.89</v>
      </c>
      <c r="O38" s="90">
        <v>6.26</v>
      </c>
      <c r="P38" s="89">
        <v>1010</v>
      </c>
      <c r="Q38" s="89">
        <v>0.89</v>
      </c>
      <c r="R38" s="89"/>
      <c r="S38" s="89"/>
      <c r="T38" s="89">
        <v>34.549999999999997</v>
      </c>
      <c r="U38" s="89">
        <v>0.95</v>
      </c>
      <c r="V38" s="89">
        <v>0.95</v>
      </c>
      <c r="W38" s="89"/>
      <c r="X38" s="89">
        <v>143.37</v>
      </c>
      <c r="Y38" s="89">
        <v>3.47</v>
      </c>
      <c r="Z38" s="89">
        <v>2048</v>
      </c>
      <c r="AA38" s="89">
        <v>148.44</v>
      </c>
      <c r="AB38" s="89"/>
      <c r="AC38" s="89"/>
      <c r="AD38" s="89">
        <v>6.65</v>
      </c>
      <c r="AE38" s="89">
        <v>6.01</v>
      </c>
      <c r="AF38" s="89">
        <v>10.11</v>
      </c>
      <c r="AG38" s="89">
        <v>23.09</v>
      </c>
      <c r="AH38" s="89">
        <v>1.68</v>
      </c>
      <c r="AI38" s="89">
        <v>0.31</v>
      </c>
      <c r="AJ38" s="89">
        <v>1.56</v>
      </c>
      <c r="AK38" s="89">
        <v>0.95</v>
      </c>
      <c r="AL38" s="89">
        <v>9.4700000000000006</v>
      </c>
      <c r="AM38" s="89">
        <v>1.64</v>
      </c>
      <c r="AN38" s="89">
        <v>28.55</v>
      </c>
      <c r="AO38" s="89">
        <v>1450</v>
      </c>
      <c r="AP38" s="89">
        <v>34.54</v>
      </c>
      <c r="AQ38" s="89">
        <v>1.89</v>
      </c>
      <c r="AR38" s="89">
        <v>0.46</v>
      </c>
      <c r="AS38" s="89">
        <v>12.81</v>
      </c>
      <c r="AT38" s="89">
        <v>0.95</v>
      </c>
      <c r="AU38" s="90">
        <v>28.41</v>
      </c>
      <c r="AV38" s="91">
        <v>4.7300000000000004</v>
      </c>
    </row>
    <row r="39" spans="1:48" x14ac:dyDescent="0.25">
      <c r="A39" s="19" t="s">
        <v>47</v>
      </c>
      <c r="B39" s="26" t="s">
        <v>48</v>
      </c>
      <c r="C39" s="26" t="s">
        <v>49</v>
      </c>
      <c r="D39" s="26" t="s">
        <v>45</v>
      </c>
      <c r="E39" s="32" t="s">
        <v>46</v>
      </c>
      <c r="F39" s="89">
        <v>10.28</v>
      </c>
      <c r="G39" s="89">
        <v>6.83</v>
      </c>
      <c r="H39" s="89">
        <v>7.37</v>
      </c>
      <c r="I39" s="89">
        <v>3.89</v>
      </c>
      <c r="J39" s="89">
        <v>6.5</v>
      </c>
      <c r="K39" s="89">
        <v>1031</v>
      </c>
      <c r="L39" s="89">
        <v>1.03</v>
      </c>
      <c r="M39" s="89">
        <v>17.989999999999998</v>
      </c>
      <c r="N39" s="89">
        <v>2.06</v>
      </c>
      <c r="O39" s="90">
        <v>6.79</v>
      </c>
      <c r="P39" s="89">
        <v>152.80000000000001</v>
      </c>
      <c r="Q39" s="89">
        <v>0.62</v>
      </c>
      <c r="R39" s="89"/>
      <c r="S39" s="89"/>
      <c r="T39" s="89">
        <v>40.270000000000003</v>
      </c>
      <c r="U39" s="89">
        <v>1.03</v>
      </c>
      <c r="V39" s="89">
        <v>1.03</v>
      </c>
      <c r="W39" s="89"/>
      <c r="X39" s="89">
        <v>257.08999999999997</v>
      </c>
      <c r="Y39" s="89">
        <v>1.48</v>
      </c>
      <c r="Z39" s="89">
        <v>3240</v>
      </c>
      <c r="AA39" s="89">
        <v>102.83</v>
      </c>
      <c r="AB39" s="89"/>
      <c r="AC39" s="89"/>
      <c r="AD39" s="89">
        <v>4.43</v>
      </c>
      <c r="AE39" s="89">
        <v>5.03</v>
      </c>
      <c r="AF39" s="89">
        <v>12.76</v>
      </c>
      <c r="AG39" s="89">
        <v>21.59</v>
      </c>
      <c r="AH39" s="89">
        <v>1.58</v>
      </c>
      <c r="AI39" s="89">
        <v>0.25</v>
      </c>
      <c r="AJ39" s="89">
        <v>1.03</v>
      </c>
      <c r="AK39" s="89">
        <v>1.03</v>
      </c>
      <c r="AL39" s="89">
        <v>10.28</v>
      </c>
      <c r="AM39" s="89">
        <v>2.54</v>
      </c>
      <c r="AN39" s="89">
        <v>35.049999999999997</v>
      </c>
      <c r="AO39" s="89">
        <v>2525</v>
      </c>
      <c r="AP39" s="89">
        <v>24.23</v>
      </c>
      <c r="AQ39" s="89">
        <v>2.06</v>
      </c>
      <c r="AR39" s="89">
        <v>1.62</v>
      </c>
      <c r="AS39" s="89">
        <v>6.79</v>
      </c>
      <c r="AT39" s="89">
        <v>1.03</v>
      </c>
      <c r="AU39" s="90">
        <v>30.85</v>
      </c>
      <c r="AV39" s="91">
        <v>5.14</v>
      </c>
    </row>
    <row r="40" spans="1:48" x14ac:dyDescent="0.25">
      <c r="A40" s="19" t="s">
        <v>50</v>
      </c>
      <c r="B40" s="26" t="s">
        <v>51</v>
      </c>
      <c r="C40" s="26" t="s">
        <v>53</v>
      </c>
      <c r="D40" s="26" t="s">
        <v>45</v>
      </c>
      <c r="E40" s="32" t="s">
        <v>46</v>
      </c>
      <c r="F40" s="89">
        <v>9.7100000000000009</v>
      </c>
      <c r="G40" s="89">
        <v>3.66</v>
      </c>
      <c r="H40" s="89">
        <v>7.5</v>
      </c>
      <c r="I40" s="89">
        <v>3.6</v>
      </c>
      <c r="J40" s="89">
        <v>6.04</v>
      </c>
      <c r="K40" s="89">
        <v>682.52</v>
      </c>
      <c r="L40" s="89">
        <v>0.97</v>
      </c>
      <c r="M40" s="89">
        <v>3.76</v>
      </c>
      <c r="N40" s="89">
        <v>1.94</v>
      </c>
      <c r="O40" s="90">
        <v>6.6</v>
      </c>
      <c r="P40" s="89">
        <v>49.23</v>
      </c>
      <c r="Q40" s="89">
        <v>0.97</v>
      </c>
      <c r="R40" s="89"/>
      <c r="S40" s="89"/>
      <c r="T40" s="89">
        <v>31.42</v>
      </c>
      <c r="U40" s="89">
        <v>0.97</v>
      </c>
      <c r="V40" s="89">
        <v>0.97</v>
      </c>
      <c r="W40" s="89"/>
      <c r="X40" s="89">
        <v>160.99</v>
      </c>
      <c r="Y40" s="89">
        <v>4.24</v>
      </c>
      <c r="Z40" s="89">
        <v>1744</v>
      </c>
      <c r="AA40" s="89">
        <v>112.92</v>
      </c>
      <c r="AB40" s="89"/>
      <c r="AC40" s="89"/>
      <c r="AD40" s="89">
        <v>6.36</v>
      </c>
      <c r="AE40" s="89">
        <v>6.8</v>
      </c>
      <c r="AF40" s="89">
        <v>14.87</v>
      </c>
      <c r="AG40" s="89">
        <v>25.64</v>
      </c>
      <c r="AH40" s="89">
        <v>1.99</v>
      </c>
      <c r="AI40" s="89">
        <v>0.2</v>
      </c>
      <c r="AJ40" s="89">
        <v>1.1200000000000001</v>
      </c>
      <c r="AK40" s="89">
        <v>0.97</v>
      </c>
      <c r="AL40" s="89">
        <v>9.7100000000000009</v>
      </c>
      <c r="AM40" s="89">
        <v>1.46</v>
      </c>
      <c r="AN40" s="89">
        <v>26.45</v>
      </c>
      <c r="AO40" s="89">
        <v>1452</v>
      </c>
      <c r="AP40" s="89">
        <v>22.44</v>
      </c>
      <c r="AQ40" s="89">
        <v>1.94</v>
      </c>
      <c r="AR40" s="89">
        <v>1.81</v>
      </c>
      <c r="AS40" s="89">
        <v>4.01</v>
      </c>
      <c r="AT40" s="89">
        <v>0.97</v>
      </c>
      <c r="AU40" s="90">
        <v>29.13</v>
      </c>
      <c r="AV40" s="91">
        <v>4.8499999999999996</v>
      </c>
    </row>
    <row r="41" spans="1:48" x14ac:dyDescent="0.25">
      <c r="A41" s="19" t="s">
        <v>50</v>
      </c>
      <c r="B41" s="26" t="s">
        <v>51</v>
      </c>
      <c r="C41" s="26" t="s">
        <v>52</v>
      </c>
      <c r="D41" s="26" t="s">
        <v>45</v>
      </c>
      <c r="E41" s="32" t="s">
        <v>46</v>
      </c>
      <c r="F41" s="89">
        <v>9.73</v>
      </c>
      <c r="G41" s="89">
        <v>3.09</v>
      </c>
      <c r="H41" s="89">
        <v>7.82</v>
      </c>
      <c r="I41" s="89">
        <v>4.2300000000000004</v>
      </c>
      <c r="J41" s="89">
        <v>6.32</v>
      </c>
      <c r="K41" s="89">
        <v>696.43</v>
      </c>
      <c r="L41" s="89">
        <v>0.97</v>
      </c>
      <c r="M41" s="89">
        <v>65.569999999999993</v>
      </c>
      <c r="N41" s="89">
        <v>1.95</v>
      </c>
      <c r="O41" s="90">
        <v>7.26</v>
      </c>
      <c r="P41" s="89">
        <v>53.64</v>
      </c>
      <c r="Q41" s="89">
        <v>7.93</v>
      </c>
      <c r="R41" s="89"/>
      <c r="S41" s="89"/>
      <c r="T41" s="89">
        <v>41.12</v>
      </c>
      <c r="U41" s="89">
        <v>0.97</v>
      </c>
      <c r="V41" s="89">
        <v>0.97</v>
      </c>
      <c r="W41" s="89"/>
      <c r="X41" s="89">
        <v>177.92</v>
      </c>
      <c r="Y41" s="89">
        <v>5.95</v>
      </c>
      <c r="Z41" s="89">
        <v>1499</v>
      </c>
      <c r="AA41" s="89">
        <v>97.28</v>
      </c>
      <c r="AB41" s="89"/>
      <c r="AC41" s="89"/>
      <c r="AD41" s="89">
        <v>8.08</v>
      </c>
      <c r="AE41" s="89">
        <v>12.19</v>
      </c>
      <c r="AF41" s="89">
        <v>26.84</v>
      </c>
      <c r="AG41" s="89">
        <v>64.55</v>
      </c>
      <c r="AH41" s="89">
        <v>2.4700000000000002</v>
      </c>
      <c r="AI41" s="89">
        <v>0.27</v>
      </c>
      <c r="AJ41" s="89">
        <v>1.67</v>
      </c>
      <c r="AK41" s="89">
        <v>0.97</v>
      </c>
      <c r="AL41" s="89">
        <v>9.73</v>
      </c>
      <c r="AM41" s="89">
        <v>1.17</v>
      </c>
      <c r="AN41" s="89">
        <v>34.49</v>
      </c>
      <c r="AO41" s="89">
        <v>1555</v>
      </c>
      <c r="AP41" s="89">
        <v>20.87</v>
      </c>
      <c r="AQ41" s="89">
        <v>1.95</v>
      </c>
      <c r="AR41" s="89">
        <v>1</v>
      </c>
      <c r="AS41" s="89">
        <v>7.06</v>
      </c>
      <c r="AT41" s="89">
        <v>0.97</v>
      </c>
      <c r="AU41" s="90">
        <v>29.18</v>
      </c>
      <c r="AV41" s="91">
        <v>4.8600000000000003</v>
      </c>
    </row>
    <row r="42" spans="1:48" x14ac:dyDescent="0.25">
      <c r="A42" s="19" t="s">
        <v>145</v>
      </c>
      <c r="B42" s="26" t="s">
        <v>146</v>
      </c>
      <c r="C42" s="26" t="s">
        <v>147</v>
      </c>
      <c r="D42" s="26" t="s">
        <v>45</v>
      </c>
      <c r="E42" s="32" t="s">
        <v>46</v>
      </c>
      <c r="F42" s="89">
        <v>11.12</v>
      </c>
      <c r="G42" s="89">
        <v>9.0299999999999994</v>
      </c>
      <c r="H42" s="89">
        <v>5.27</v>
      </c>
      <c r="I42" s="89">
        <v>3.5</v>
      </c>
      <c r="J42" s="89">
        <v>3.47</v>
      </c>
      <c r="K42" s="89">
        <v>433.15</v>
      </c>
      <c r="L42" s="89">
        <v>1.1100000000000001</v>
      </c>
      <c r="M42" s="89">
        <v>0.88</v>
      </c>
      <c r="N42" s="89">
        <v>2.2200000000000002</v>
      </c>
      <c r="O42" s="90">
        <v>7.06</v>
      </c>
      <c r="P42" s="89">
        <v>154.78</v>
      </c>
      <c r="Q42" s="89">
        <v>1.1100000000000001</v>
      </c>
      <c r="R42" s="89"/>
      <c r="S42" s="89"/>
      <c r="T42" s="89">
        <v>33.19</v>
      </c>
      <c r="U42" s="89">
        <v>1.1100000000000001</v>
      </c>
      <c r="V42" s="89">
        <v>1.1100000000000001</v>
      </c>
      <c r="W42" s="89"/>
      <c r="X42" s="89">
        <v>235.21</v>
      </c>
      <c r="Y42" s="89">
        <v>9.0299999999999994</v>
      </c>
      <c r="Z42" s="89">
        <v>4438</v>
      </c>
      <c r="AA42" s="89">
        <v>199.89</v>
      </c>
      <c r="AB42" s="89"/>
      <c r="AC42" s="89"/>
      <c r="AD42" s="89">
        <v>1.03</v>
      </c>
      <c r="AE42" s="89">
        <v>0.86</v>
      </c>
      <c r="AF42" s="89">
        <v>1.57</v>
      </c>
      <c r="AG42" s="89">
        <v>3.04</v>
      </c>
      <c r="AH42" s="89">
        <v>0.26</v>
      </c>
      <c r="AI42" s="89">
        <v>0.3</v>
      </c>
      <c r="AJ42" s="89">
        <v>0.79</v>
      </c>
      <c r="AK42" s="89">
        <v>1.1100000000000001</v>
      </c>
      <c r="AL42" s="89">
        <v>11.12</v>
      </c>
      <c r="AM42" s="89">
        <v>1.4</v>
      </c>
      <c r="AN42" s="89">
        <v>44.72</v>
      </c>
      <c r="AO42" s="89">
        <v>2010</v>
      </c>
      <c r="AP42" s="89">
        <v>32.06</v>
      </c>
      <c r="AQ42" s="89">
        <v>2.2200000000000002</v>
      </c>
      <c r="AR42" s="89">
        <v>0.19</v>
      </c>
      <c r="AS42" s="89">
        <v>3.71</v>
      </c>
      <c r="AT42" s="89">
        <v>1.1100000000000001</v>
      </c>
      <c r="AU42" s="90">
        <v>33.369999999999997</v>
      </c>
      <c r="AV42" s="91">
        <v>5.56</v>
      </c>
    </row>
    <row r="43" spans="1:48" x14ac:dyDescent="0.25">
      <c r="A43" s="19" t="s">
        <v>148</v>
      </c>
      <c r="B43" s="26" t="s">
        <v>149</v>
      </c>
      <c r="C43" s="26" t="s">
        <v>150</v>
      </c>
      <c r="D43" s="26" t="s">
        <v>45</v>
      </c>
      <c r="E43" s="32" t="s">
        <v>46</v>
      </c>
      <c r="F43" s="89">
        <v>10.7</v>
      </c>
      <c r="G43" s="89">
        <v>3.76</v>
      </c>
      <c r="H43" s="89">
        <v>5.03</v>
      </c>
      <c r="I43" s="89">
        <v>2.2999999999999998</v>
      </c>
      <c r="J43" s="89">
        <v>4.74</v>
      </c>
      <c r="K43" s="89">
        <v>501.61</v>
      </c>
      <c r="L43" s="89">
        <v>1.07</v>
      </c>
      <c r="M43" s="89">
        <v>0.8</v>
      </c>
      <c r="N43" s="89">
        <v>2.14</v>
      </c>
      <c r="O43" s="90">
        <v>9.15</v>
      </c>
      <c r="P43" s="89">
        <v>178</v>
      </c>
      <c r="Q43" s="89">
        <v>1.07</v>
      </c>
      <c r="R43" s="89"/>
      <c r="S43" s="89"/>
      <c r="T43" s="89">
        <v>73.790000000000006</v>
      </c>
      <c r="U43" s="89">
        <v>1.07</v>
      </c>
      <c r="V43" s="89">
        <v>1.07</v>
      </c>
      <c r="W43" s="89"/>
      <c r="X43" s="89">
        <v>148.87</v>
      </c>
      <c r="Y43" s="89">
        <v>20.99</v>
      </c>
      <c r="Z43" s="89">
        <v>2835</v>
      </c>
      <c r="AA43" s="89">
        <v>46.28</v>
      </c>
      <c r="AB43" s="89"/>
      <c r="AC43" s="89"/>
      <c r="AD43" s="89">
        <v>2.48</v>
      </c>
      <c r="AE43" s="89">
        <v>1.61</v>
      </c>
      <c r="AF43" s="89">
        <v>4.46</v>
      </c>
      <c r="AG43" s="89">
        <v>7.21</v>
      </c>
      <c r="AH43" s="89">
        <v>0.54</v>
      </c>
      <c r="AI43" s="89">
        <v>0.82</v>
      </c>
      <c r="AJ43" s="89">
        <v>1.96</v>
      </c>
      <c r="AK43" s="89">
        <v>1.07</v>
      </c>
      <c r="AL43" s="89">
        <v>10.7</v>
      </c>
      <c r="AM43" s="89">
        <v>0.77</v>
      </c>
      <c r="AN43" s="89">
        <v>105.39</v>
      </c>
      <c r="AO43" s="89">
        <v>1381</v>
      </c>
      <c r="AP43" s="89">
        <v>57.46</v>
      </c>
      <c r="AQ43" s="89">
        <v>2.14</v>
      </c>
      <c r="AR43" s="89">
        <v>0.34</v>
      </c>
      <c r="AS43" s="89">
        <v>1.41</v>
      </c>
      <c r="AT43" s="89">
        <v>1.07</v>
      </c>
      <c r="AU43" s="90">
        <v>32.1</v>
      </c>
      <c r="AV43" s="91">
        <v>5.35</v>
      </c>
    </row>
    <row r="44" spans="1:48" x14ac:dyDescent="0.25">
      <c r="A44" s="19" t="s">
        <v>151</v>
      </c>
      <c r="B44" s="26" t="s">
        <v>152</v>
      </c>
      <c r="C44" s="26" t="s">
        <v>154</v>
      </c>
      <c r="D44" s="26" t="s">
        <v>45</v>
      </c>
      <c r="E44" s="32" t="s">
        <v>46</v>
      </c>
      <c r="F44" s="89"/>
      <c r="G44" s="89">
        <v>72.150000000000006</v>
      </c>
      <c r="H44" s="89">
        <v>11.74</v>
      </c>
      <c r="I44" s="89">
        <v>5.56</v>
      </c>
      <c r="J44" s="89">
        <v>8.23</v>
      </c>
      <c r="K44" s="89">
        <v>611.05999999999995</v>
      </c>
      <c r="L44" s="89"/>
      <c r="M44" s="89"/>
      <c r="N44" s="89"/>
      <c r="O44" s="90"/>
      <c r="P44" s="89"/>
      <c r="Q44" s="89"/>
      <c r="R44" s="89"/>
      <c r="S44" s="89"/>
      <c r="T44" s="89">
        <v>38.56</v>
      </c>
      <c r="U44" s="89"/>
      <c r="V44" s="89"/>
      <c r="W44" s="89"/>
      <c r="X44" s="89">
        <v>213.26</v>
      </c>
      <c r="Y44" s="89">
        <v>11.29</v>
      </c>
      <c r="Z44" s="89">
        <v>3699</v>
      </c>
      <c r="AA44" s="89"/>
      <c r="AB44" s="89"/>
      <c r="AC44" s="89"/>
      <c r="AD44" s="89">
        <v>0.94</v>
      </c>
      <c r="AE44" s="89">
        <v>0.9</v>
      </c>
      <c r="AF44" s="89">
        <v>2.74</v>
      </c>
      <c r="AG44" s="89">
        <v>3.74</v>
      </c>
      <c r="AH44" s="89">
        <v>0.39</v>
      </c>
      <c r="AI44" s="89">
        <v>0.09</v>
      </c>
      <c r="AJ44" s="89">
        <v>0.28000000000000003</v>
      </c>
      <c r="AK44" s="89"/>
      <c r="AL44" s="89"/>
      <c r="AM44" s="89"/>
      <c r="AN44" s="89">
        <v>45.42</v>
      </c>
      <c r="AO44" s="89">
        <v>2655</v>
      </c>
      <c r="AP44" s="89">
        <v>32.75</v>
      </c>
      <c r="AQ44" s="89"/>
      <c r="AR44" s="89">
        <v>0.26</v>
      </c>
      <c r="AS44" s="89">
        <v>4.88</v>
      </c>
      <c r="AT44" s="89"/>
      <c r="AU44" s="90"/>
      <c r="AV44" s="91"/>
    </row>
    <row r="45" spans="1:48" x14ac:dyDescent="0.25">
      <c r="A45" s="19" t="s">
        <v>151</v>
      </c>
      <c r="B45" s="26" t="s">
        <v>152</v>
      </c>
      <c r="C45" s="26" t="s">
        <v>153</v>
      </c>
      <c r="D45" s="26" t="s">
        <v>45</v>
      </c>
      <c r="E45" s="32" t="s">
        <v>46</v>
      </c>
      <c r="F45" s="89">
        <v>10.92</v>
      </c>
      <c r="G45" s="89">
        <v>3.61</v>
      </c>
      <c r="H45" s="89">
        <v>3.29</v>
      </c>
      <c r="I45" s="89">
        <v>2.48</v>
      </c>
      <c r="J45" s="89">
        <v>3.11</v>
      </c>
      <c r="K45" s="89">
        <v>487.64</v>
      </c>
      <c r="L45" s="89">
        <v>1.0900000000000001</v>
      </c>
      <c r="M45" s="89">
        <v>86.19</v>
      </c>
      <c r="N45" s="89">
        <v>2.1800000000000002</v>
      </c>
      <c r="O45" s="90">
        <v>7.42</v>
      </c>
      <c r="P45" s="89">
        <v>133.96</v>
      </c>
      <c r="Q45" s="89">
        <v>1.0900000000000001</v>
      </c>
      <c r="R45" s="89"/>
      <c r="S45" s="89"/>
      <c r="T45" s="89">
        <v>39.840000000000003</v>
      </c>
      <c r="U45" s="89">
        <v>0.99</v>
      </c>
      <c r="V45" s="89">
        <v>1.0900000000000001</v>
      </c>
      <c r="W45" s="89"/>
      <c r="X45" s="89">
        <v>133.65</v>
      </c>
      <c r="Y45" s="89">
        <v>3.13</v>
      </c>
      <c r="Z45" s="89">
        <v>3313</v>
      </c>
      <c r="AA45" s="89">
        <v>133.41999999999999</v>
      </c>
      <c r="AB45" s="89"/>
      <c r="AC45" s="89"/>
      <c r="AD45" s="89">
        <v>1.05</v>
      </c>
      <c r="AE45" s="89">
        <v>0.96</v>
      </c>
      <c r="AF45" s="89">
        <v>2.23</v>
      </c>
      <c r="AG45" s="89">
        <v>4.38</v>
      </c>
      <c r="AH45" s="89">
        <v>0.36</v>
      </c>
      <c r="AI45" s="89">
        <v>0.2</v>
      </c>
      <c r="AJ45" s="89">
        <v>0.85</v>
      </c>
      <c r="AK45" s="89">
        <v>1.0900000000000001</v>
      </c>
      <c r="AL45" s="89">
        <v>10.92</v>
      </c>
      <c r="AM45" s="89">
        <v>3.39</v>
      </c>
      <c r="AN45" s="89">
        <v>23.15</v>
      </c>
      <c r="AO45" s="89">
        <v>1428</v>
      </c>
      <c r="AP45" s="89">
        <v>30.26</v>
      </c>
      <c r="AQ45" s="89">
        <v>2.1800000000000002</v>
      </c>
      <c r="AR45" s="89">
        <v>0.22</v>
      </c>
      <c r="AS45" s="89">
        <v>1.27</v>
      </c>
      <c r="AT45" s="89">
        <v>1.0900000000000001</v>
      </c>
      <c r="AU45" s="90">
        <v>32.75</v>
      </c>
      <c r="AV45" s="91">
        <v>5.46</v>
      </c>
    </row>
    <row r="46" spans="1:48" x14ac:dyDescent="0.25">
      <c r="A46" s="19" t="s">
        <v>155</v>
      </c>
      <c r="B46" s="26" t="s">
        <v>156</v>
      </c>
      <c r="C46" s="26" t="s">
        <v>157</v>
      </c>
      <c r="D46" s="26" t="s">
        <v>45</v>
      </c>
      <c r="E46" s="32" t="s">
        <v>46</v>
      </c>
      <c r="F46" s="89">
        <v>10.39</v>
      </c>
      <c r="G46" s="89">
        <v>34.17</v>
      </c>
      <c r="H46" s="89">
        <v>3.28</v>
      </c>
      <c r="I46" s="89">
        <v>2.2200000000000002</v>
      </c>
      <c r="J46" s="89">
        <v>2.2599999999999998</v>
      </c>
      <c r="K46" s="89">
        <v>814.86</v>
      </c>
      <c r="L46" s="89">
        <v>1.04</v>
      </c>
      <c r="M46" s="89">
        <v>92.87</v>
      </c>
      <c r="N46" s="89">
        <v>2.08</v>
      </c>
      <c r="O46" s="90">
        <v>7.01</v>
      </c>
      <c r="P46" s="89">
        <v>788.97</v>
      </c>
      <c r="Q46" s="89">
        <v>1.04</v>
      </c>
      <c r="R46" s="89"/>
      <c r="S46" s="89"/>
      <c r="T46" s="89">
        <v>20.21</v>
      </c>
      <c r="U46" s="89">
        <v>1.04</v>
      </c>
      <c r="V46" s="89">
        <v>1.04</v>
      </c>
      <c r="W46" s="89"/>
      <c r="X46" s="89">
        <v>182.51</v>
      </c>
      <c r="Y46" s="89">
        <v>1.19</v>
      </c>
      <c r="Z46" s="89">
        <v>2036</v>
      </c>
      <c r="AA46" s="89">
        <v>103.9</v>
      </c>
      <c r="AB46" s="89"/>
      <c r="AC46" s="89"/>
      <c r="AD46" s="89">
        <v>2.2599999999999998</v>
      </c>
      <c r="AE46" s="89">
        <v>2.71</v>
      </c>
      <c r="AF46" s="89">
        <v>12.73</v>
      </c>
      <c r="AG46" s="89">
        <v>13.66</v>
      </c>
      <c r="AH46" s="89">
        <v>0.83</v>
      </c>
      <c r="AI46" s="89">
        <v>0.09</v>
      </c>
      <c r="AJ46" s="89">
        <v>0.61</v>
      </c>
      <c r="AK46" s="89">
        <v>1.04</v>
      </c>
      <c r="AL46" s="89">
        <v>10.39</v>
      </c>
      <c r="AM46" s="89">
        <v>1.08</v>
      </c>
      <c r="AN46" s="89">
        <v>24.68</v>
      </c>
      <c r="AO46" s="89">
        <v>1399</v>
      </c>
      <c r="AP46" s="89">
        <v>18.920000000000002</v>
      </c>
      <c r="AQ46" s="89">
        <v>2.08</v>
      </c>
      <c r="AR46" s="89">
        <v>0.23</v>
      </c>
      <c r="AS46" s="89">
        <v>4.9400000000000004</v>
      </c>
      <c r="AT46" s="89">
        <v>1.04</v>
      </c>
      <c r="AU46" s="90">
        <v>31.17</v>
      </c>
      <c r="AV46" s="91">
        <v>5.19</v>
      </c>
    </row>
    <row r="47" spans="1:48" x14ac:dyDescent="0.25">
      <c r="A47" s="19" t="s">
        <v>158</v>
      </c>
      <c r="B47" s="26" t="s">
        <v>159</v>
      </c>
      <c r="C47" s="26" t="s">
        <v>160</v>
      </c>
      <c r="D47" s="26" t="s">
        <v>45</v>
      </c>
      <c r="E47" s="32" t="s">
        <v>46</v>
      </c>
      <c r="F47" s="89">
        <v>9.8000000000000007</v>
      </c>
      <c r="G47" s="89">
        <v>2.61</v>
      </c>
      <c r="H47" s="89">
        <v>2.15</v>
      </c>
      <c r="I47" s="89">
        <v>1.33</v>
      </c>
      <c r="J47" s="89">
        <v>3.12</v>
      </c>
      <c r="K47" s="89">
        <v>841.09</v>
      </c>
      <c r="L47" s="89">
        <v>0.98</v>
      </c>
      <c r="M47" s="89">
        <v>15.11</v>
      </c>
      <c r="N47" s="89">
        <v>1.96</v>
      </c>
      <c r="O47" s="90">
        <v>7.84</v>
      </c>
      <c r="P47" s="89">
        <v>183.99</v>
      </c>
      <c r="Q47" s="89">
        <v>0.98</v>
      </c>
      <c r="R47" s="89"/>
      <c r="S47" s="89"/>
      <c r="T47" s="89">
        <v>43.53</v>
      </c>
      <c r="U47" s="89">
        <v>0.94</v>
      </c>
      <c r="V47" s="89">
        <v>0.98</v>
      </c>
      <c r="W47" s="89"/>
      <c r="X47" s="89">
        <v>209.48</v>
      </c>
      <c r="Y47" s="89">
        <v>3.39</v>
      </c>
      <c r="Z47" s="89">
        <v>3250</v>
      </c>
      <c r="AA47" s="89">
        <v>148.38999999999999</v>
      </c>
      <c r="AB47" s="89"/>
      <c r="AC47" s="89"/>
      <c r="AD47" s="89">
        <v>3.23</v>
      </c>
      <c r="AE47" s="89">
        <v>4.67</v>
      </c>
      <c r="AF47" s="89">
        <v>7.85</v>
      </c>
      <c r="AG47" s="89">
        <v>17.399999999999999</v>
      </c>
      <c r="AH47" s="89">
        <v>0.68</v>
      </c>
      <c r="AI47" s="89">
        <v>0.15</v>
      </c>
      <c r="AJ47" s="89">
        <v>1.46</v>
      </c>
      <c r="AK47" s="89">
        <v>0.98</v>
      </c>
      <c r="AL47" s="89">
        <v>9.8000000000000007</v>
      </c>
      <c r="AM47" s="89">
        <v>1.73</v>
      </c>
      <c r="AN47" s="89">
        <v>28.94</v>
      </c>
      <c r="AO47" s="89">
        <v>1643</v>
      </c>
      <c r="AP47" s="89">
        <v>29.47</v>
      </c>
      <c r="AQ47" s="89">
        <v>1.96</v>
      </c>
      <c r="AR47" s="89">
        <v>0.18</v>
      </c>
      <c r="AS47" s="89">
        <v>1.64</v>
      </c>
      <c r="AT47" s="89">
        <v>0.98</v>
      </c>
      <c r="AU47" s="90">
        <v>29.41</v>
      </c>
      <c r="AV47" s="91">
        <v>4.9000000000000004</v>
      </c>
    </row>
    <row r="48" spans="1:48" x14ac:dyDescent="0.25">
      <c r="A48" s="19" t="s">
        <v>161</v>
      </c>
      <c r="B48" s="26" t="s">
        <v>162</v>
      </c>
      <c r="C48" s="26" t="s">
        <v>163</v>
      </c>
      <c r="D48" s="26" t="s">
        <v>45</v>
      </c>
      <c r="E48" s="32" t="s">
        <v>61</v>
      </c>
      <c r="F48" s="89">
        <v>10.69</v>
      </c>
      <c r="G48" s="89">
        <v>1.6</v>
      </c>
      <c r="H48" s="89">
        <v>2.76</v>
      </c>
      <c r="I48" s="89">
        <v>1.72</v>
      </c>
      <c r="J48" s="89">
        <v>3.03</v>
      </c>
      <c r="K48" s="89">
        <v>1681</v>
      </c>
      <c r="L48" s="89">
        <v>1.07</v>
      </c>
      <c r="M48" s="89">
        <v>355.39</v>
      </c>
      <c r="N48" s="89">
        <v>2.14</v>
      </c>
      <c r="O48" s="90">
        <v>7.43</v>
      </c>
      <c r="P48" s="89">
        <v>101.31</v>
      </c>
      <c r="Q48" s="89">
        <v>1.07</v>
      </c>
      <c r="R48" s="89"/>
      <c r="S48" s="89"/>
      <c r="T48" s="89">
        <v>29.64</v>
      </c>
      <c r="U48" s="89">
        <v>1.04</v>
      </c>
      <c r="V48" s="89">
        <v>1.07</v>
      </c>
      <c r="W48" s="89"/>
      <c r="X48" s="89">
        <v>243.33</v>
      </c>
      <c r="Y48" s="89">
        <v>8.83</v>
      </c>
      <c r="Z48" s="89">
        <v>1997</v>
      </c>
      <c r="AA48" s="89">
        <v>107.44</v>
      </c>
      <c r="AB48" s="89"/>
      <c r="AC48" s="89"/>
      <c r="AD48" s="89">
        <v>3.07</v>
      </c>
      <c r="AE48" s="89">
        <v>3.9</v>
      </c>
      <c r="AF48" s="89">
        <v>8.23</v>
      </c>
      <c r="AG48" s="89">
        <v>18.57</v>
      </c>
      <c r="AH48" s="89">
        <v>1.36</v>
      </c>
      <c r="AI48" s="89">
        <v>0.15</v>
      </c>
      <c r="AJ48" s="89">
        <v>1.57</v>
      </c>
      <c r="AK48" s="89">
        <v>1.07</v>
      </c>
      <c r="AL48" s="89">
        <v>10.69</v>
      </c>
      <c r="AM48" s="89">
        <v>0.59</v>
      </c>
      <c r="AN48" s="89">
        <v>76.650000000000006</v>
      </c>
      <c r="AO48" s="89">
        <v>1150</v>
      </c>
      <c r="AP48" s="89">
        <v>27.63</v>
      </c>
      <c r="AQ48" s="89">
        <v>2.14</v>
      </c>
      <c r="AR48" s="89">
        <v>0.22</v>
      </c>
      <c r="AS48" s="89">
        <v>1.58</v>
      </c>
      <c r="AT48" s="89">
        <v>1.07</v>
      </c>
      <c r="AU48" s="90">
        <v>32.07</v>
      </c>
      <c r="AV48" s="91">
        <v>5.34</v>
      </c>
    </row>
    <row r="49" spans="1:48" x14ac:dyDescent="0.25">
      <c r="A49" s="19" t="s">
        <v>164</v>
      </c>
      <c r="B49" s="26" t="s">
        <v>165</v>
      </c>
      <c r="C49" s="26" t="s">
        <v>166</v>
      </c>
      <c r="D49" s="26" t="s">
        <v>45</v>
      </c>
      <c r="E49" s="32" t="s">
        <v>46</v>
      </c>
      <c r="F49" s="89">
        <v>9.59</v>
      </c>
      <c r="G49" s="89">
        <v>5.56</v>
      </c>
      <c r="H49" s="89">
        <v>3.31</v>
      </c>
      <c r="I49" s="89">
        <v>3.15</v>
      </c>
      <c r="J49" s="89">
        <v>4.7699999999999996</v>
      </c>
      <c r="K49" s="89">
        <v>581.29</v>
      </c>
      <c r="L49" s="89">
        <v>0.96</v>
      </c>
      <c r="M49" s="89">
        <v>70.569999999999993</v>
      </c>
      <c r="N49" s="89">
        <v>1.92</v>
      </c>
      <c r="O49" s="90">
        <v>6.81</v>
      </c>
      <c r="P49" s="89">
        <v>103.11</v>
      </c>
      <c r="Q49" s="89">
        <v>0.96</v>
      </c>
      <c r="R49" s="89"/>
      <c r="S49" s="89"/>
      <c r="T49" s="89">
        <v>30.2</v>
      </c>
      <c r="U49" s="89">
        <v>0.87</v>
      </c>
      <c r="V49" s="89">
        <v>0.96</v>
      </c>
      <c r="W49" s="89"/>
      <c r="X49" s="89">
        <v>116.55</v>
      </c>
      <c r="Y49" s="89">
        <v>3.93</v>
      </c>
      <c r="Z49" s="89">
        <v>2597</v>
      </c>
      <c r="AA49" s="89">
        <v>185.45</v>
      </c>
      <c r="AB49" s="89"/>
      <c r="AC49" s="89"/>
      <c r="AD49" s="89">
        <v>5.49</v>
      </c>
      <c r="AE49" s="89">
        <v>6.88</v>
      </c>
      <c r="AF49" s="89">
        <v>16.37</v>
      </c>
      <c r="AG49" s="89">
        <v>17.91</v>
      </c>
      <c r="AH49" s="89">
        <v>1.1200000000000001</v>
      </c>
      <c r="AI49" s="89">
        <v>0.16</v>
      </c>
      <c r="AJ49" s="89">
        <v>1.41</v>
      </c>
      <c r="AK49" s="89">
        <v>0.96</v>
      </c>
      <c r="AL49" s="89">
        <v>9.59</v>
      </c>
      <c r="AM49" s="89">
        <v>2.0099999999999998</v>
      </c>
      <c r="AN49" s="89">
        <v>30.16</v>
      </c>
      <c r="AO49" s="89">
        <v>1528</v>
      </c>
      <c r="AP49" s="89">
        <v>16.21</v>
      </c>
      <c r="AQ49" s="89">
        <v>1.92</v>
      </c>
      <c r="AR49" s="89">
        <v>0.36</v>
      </c>
      <c r="AS49" s="89">
        <v>1.1499999999999999</v>
      </c>
      <c r="AT49" s="89">
        <v>0.96</v>
      </c>
      <c r="AU49" s="90">
        <v>28.78</v>
      </c>
      <c r="AV49" s="91">
        <v>4.8</v>
      </c>
    </row>
    <row r="50" spans="1:48" x14ac:dyDescent="0.25">
      <c r="A50" s="19" t="s">
        <v>167</v>
      </c>
      <c r="B50" s="26" t="s">
        <v>168</v>
      </c>
      <c r="C50" s="26" t="s">
        <v>169</v>
      </c>
      <c r="D50" s="26" t="s">
        <v>45</v>
      </c>
      <c r="E50" s="32" t="s">
        <v>46</v>
      </c>
      <c r="F50" s="89">
        <v>10.35</v>
      </c>
      <c r="G50" s="89">
        <v>7.25</v>
      </c>
      <c r="H50" s="89">
        <v>4.5</v>
      </c>
      <c r="I50" s="89">
        <v>3.02</v>
      </c>
      <c r="J50" s="89">
        <v>6.69</v>
      </c>
      <c r="K50" s="89">
        <v>1316</v>
      </c>
      <c r="L50" s="89">
        <v>1.04</v>
      </c>
      <c r="M50" s="89">
        <v>9.75</v>
      </c>
      <c r="N50" s="89">
        <v>2.0699999999999998</v>
      </c>
      <c r="O50" s="90">
        <v>6.88</v>
      </c>
      <c r="P50" s="89">
        <v>61.84</v>
      </c>
      <c r="Q50" s="89">
        <v>1.04</v>
      </c>
      <c r="R50" s="89"/>
      <c r="S50" s="89"/>
      <c r="T50" s="89">
        <v>30.91</v>
      </c>
      <c r="U50" s="89">
        <v>1.04</v>
      </c>
      <c r="V50" s="89">
        <v>1.04</v>
      </c>
      <c r="W50" s="89"/>
      <c r="X50" s="89">
        <v>192.1</v>
      </c>
      <c r="Y50" s="89">
        <v>3.16</v>
      </c>
      <c r="Z50" s="89">
        <v>3164</v>
      </c>
      <c r="AA50" s="89">
        <v>96.57</v>
      </c>
      <c r="AB50" s="89"/>
      <c r="AC50" s="89"/>
      <c r="AD50" s="89">
        <v>4.8499999999999996</v>
      </c>
      <c r="AE50" s="89">
        <v>6.71</v>
      </c>
      <c r="AF50" s="89">
        <v>14.91</v>
      </c>
      <c r="AG50" s="89">
        <v>26.56</v>
      </c>
      <c r="AH50" s="89">
        <v>1.28</v>
      </c>
      <c r="AI50" s="89">
        <v>0.19</v>
      </c>
      <c r="AJ50" s="89">
        <v>1.92</v>
      </c>
      <c r="AK50" s="89">
        <v>1.04</v>
      </c>
      <c r="AL50" s="89">
        <v>10.35</v>
      </c>
      <c r="AM50" s="89">
        <v>1.61</v>
      </c>
      <c r="AN50" s="89">
        <v>30.79</v>
      </c>
      <c r="AO50" s="89">
        <v>1988</v>
      </c>
      <c r="AP50" s="89">
        <v>26.35</v>
      </c>
      <c r="AQ50" s="89">
        <v>2.0699999999999998</v>
      </c>
      <c r="AR50" s="89">
        <v>0.51</v>
      </c>
      <c r="AS50" s="89">
        <v>3.32</v>
      </c>
      <c r="AT50" s="89">
        <v>1.04</v>
      </c>
      <c r="AU50" s="90">
        <v>31.06</v>
      </c>
      <c r="AV50" s="91">
        <v>5.18</v>
      </c>
    </row>
    <row r="51" spans="1:48" x14ac:dyDescent="0.25">
      <c r="A51" s="19" t="s">
        <v>170</v>
      </c>
      <c r="B51" s="26" t="s">
        <v>171</v>
      </c>
      <c r="C51" s="26" t="s">
        <v>172</v>
      </c>
      <c r="D51" s="26" t="s">
        <v>45</v>
      </c>
      <c r="E51" s="32" t="s">
        <v>46</v>
      </c>
      <c r="F51" s="89">
        <v>9.94</v>
      </c>
      <c r="G51" s="89">
        <v>7.69</v>
      </c>
      <c r="H51" s="89">
        <v>7.34</v>
      </c>
      <c r="I51" s="89">
        <v>6.91</v>
      </c>
      <c r="J51" s="89">
        <v>9.7200000000000006</v>
      </c>
      <c r="K51" s="89">
        <v>1119</v>
      </c>
      <c r="L51" s="89">
        <v>0.99</v>
      </c>
      <c r="M51" s="89">
        <v>349.58</v>
      </c>
      <c r="N51" s="89">
        <v>1.99</v>
      </c>
      <c r="O51" s="90">
        <v>6.96</v>
      </c>
      <c r="P51" s="89">
        <v>257.45999999999998</v>
      </c>
      <c r="Q51" s="89">
        <v>0.99</v>
      </c>
      <c r="R51" s="89"/>
      <c r="S51" s="89"/>
      <c r="T51" s="89">
        <v>97.4</v>
      </c>
      <c r="U51" s="89">
        <v>0.99</v>
      </c>
      <c r="V51" s="89">
        <v>0.99</v>
      </c>
      <c r="W51" s="89"/>
      <c r="X51" s="89">
        <v>204.64</v>
      </c>
      <c r="Y51" s="89">
        <v>5.12</v>
      </c>
      <c r="Z51" s="89">
        <v>3270</v>
      </c>
      <c r="AA51" s="89">
        <v>221.35</v>
      </c>
      <c r="AB51" s="89"/>
      <c r="AC51" s="89"/>
      <c r="AD51" s="89">
        <v>8.82</v>
      </c>
      <c r="AE51" s="89">
        <v>8.58</v>
      </c>
      <c r="AF51" s="89">
        <v>23.53</v>
      </c>
      <c r="AG51" s="89">
        <v>40.43</v>
      </c>
      <c r="AH51" s="89">
        <v>2.3199999999999998</v>
      </c>
      <c r="AI51" s="89">
        <v>0.26</v>
      </c>
      <c r="AJ51" s="89">
        <v>2.54</v>
      </c>
      <c r="AK51" s="89">
        <v>0.99</v>
      </c>
      <c r="AL51" s="89">
        <v>9.94</v>
      </c>
      <c r="AM51" s="89">
        <v>1.64</v>
      </c>
      <c r="AN51" s="89">
        <v>93.32</v>
      </c>
      <c r="AO51" s="89">
        <v>2497</v>
      </c>
      <c r="AP51" s="89">
        <v>65.39</v>
      </c>
      <c r="AQ51" s="89">
        <v>1.99</v>
      </c>
      <c r="AR51" s="89">
        <v>1.19</v>
      </c>
      <c r="AS51" s="89">
        <v>2.77</v>
      </c>
      <c r="AT51" s="89">
        <v>0.99</v>
      </c>
      <c r="AU51" s="90">
        <v>29.82</v>
      </c>
      <c r="AV51" s="91">
        <v>4.97</v>
      </c>
    </row>
    <row r="52" spans="1:48" x14ac:dyDescent="0.25">
      <c r="A52" s="19" t="s">
        <v>173</v>
      </c>
      <c r="B52" s="26" t="s">
        <v>174</v>
      </c>
      <c r="C52" s="26" t="s">
        <v>175</v>
      </c>
      <c r="D52" s="26" t="s">
        <v>45</v>
      </c>
      <c r="E52" s="32" t="s">
        <v>46</v>
      </c>
      <c r="F52" s="89">
        <v>10.59</v>
      </c>
      <c r="G52" s="89">
        <v>9.75</v>
      </c>
      <c r="H52" s="89">
        <v>18.600000000000001</v>
      </c>
      <c r="I52" s="89">
        <v>5.75</v>
      </c>
      <c r="J52" s="89">
        <v>8.9600000000000009</v>
      </c>
      <c r="K52" s="89">
        <v>1097</v>
      </c>
      <c r="L52" s="89">
        <v>1.06</v>
      </c>
      <c r="M52" s="89">
        <v>17.510000000000002</v>
      </c>
      <c r="N52" s="89">
        <v>2.12</v>
      </c>
      <c r="O52" s="90">
        <v>8</v>
      </c>
      <c r="P52" s="89">
        <v>196.14</v>
      </c>
      <c r="Q52" s="89">
        <v>0.97</v>
      </c>
      <c r="R52" s="89"/>
      <c r="S52" s="89"/>
      <c r="T52" s="89">
        <v>53.14</v>
      </c>
      <c r="U52" s="89">
        <v>1.01</v>
      </c>
      <c r="V52" s="89">
        <v>1.06</v>
      </c>
      <c r="W52" s="89"/>
      <c r="X52" s="89">
        <v>211.03</v>
      </c>
      <c r="Y52" s="89">
        <v>6.17</v>
      </c>
      <c r="Z52" s="89">
        <v>3507</v>
      </c>
      <c r="AA52" s="89">
        <v>130.66999999999999</v>
      </c>
      <c r="AB52" s="89"/>
      <c r="AC52" s="89"/>
      <c r="AD52" s="89">
        <v>32.14</v>
      </c>
      <c r="AE52" s="89">
        <v>30.62</v>
      </c>
      <c r="AF52" s="89">
        <v>34.22</v>
      </c>
      <c r="AG52" s="89">
        <v>115.35</v>
      </c>
      <c r="AH52" s="89">
        <v>3.19</v>
      </c>
      <c r="AI52" s="89">
        <v>0.56000000000000005</v>
      </c>
      <c r="AJ52" s="89">
        <v>5.62</v>
      </c>
      <c r="AK52" s="89">
        <v>1.06</v>
      </c>
      <c r="AL52" s="89">
        <v>10.59</v>
      </c>
      <c r="AM52" s="89">
        <v>2.2000000000000002</v>
      </c>
      <c r="AN52" s="89">
        <v>47.35</v>
      </c>
      <c r="AO52" s="89">
        <v>2553</v>
      </c>
      <c r="AP52" s="89">
        <v>48.76</v>
      </c>
      <c r="AQ52" s="89">
        <v>2.12</v>
      </c>
      <c r="AR52" s="89">
        <v>0.85</v>
      </c>
      <c r="AS52" s="89">
        <v>7.4</v>
      </c>
      <c r="AT52" s="89">
        <v>1.06</v>
      </c>
      <c r="AU52" s="90">
        <v>31.78</v>
      </c>
      <c r="AV52" s="91">
        <v>5.3</v>
      </c>
    </row>
    <row r="53" spans="1:48" x14ac:dyDescent="0.25">
      <c r="A53" s="19" t="s">
        <v>176</v>
      </c>
      <c r="B53" s="26" t="s">
        <v>177</v>
      </c>
      <c r="C53" s="26" t="s">
        <v>178</v>
      </c>
      <c r="D53" s="26" t="s">
        <v>45</v>
      </c>
      <c r="E53" s="32" t="s">
        <v>46</v>
      </c>
      <c r="F53" s="89">
        <v>10.68</v>
      </c>
      <c r="G53" s="89">
        <v>7.12</v>
      </c>
      <c r="H53" s="89">
        <v>15.48</v>
      </c>
      <c r="I53" s="89">
        <v>10.94</v>
      </c>
      <c r="J53" s="89">
        <v>19.53</v>
      </c>
      <c r="K53" s="89">
        <v>1142</v>
      </c>
      <c r="L53" s="89">
        <v>1.07</v>
      </c>
      <c r="M53" s="89">
        <v>28.5</v>
      </c>
      <c r="N53" s="89">
        <v>2.14</v>
      </c>
      <c r="O53" s="90">
        <v>9.2200000000000006</v>
      </c>
      <c r="P53" s="89">
        <v>263.72000000000003</v>
      </c>
      <c r="Q53" s="89">
        <v>1.05</v>
      </c>
      <c r="R53" s="89"/>
      <c r="S53" s="89"/>
      <c r="T53" s="89">
        <v>60.05</v>
      </c>
      <c r="U53" s="89">
        <v>1.07</v>
      </c>
      <c r="V53" s="89">
        <v>1.07</v>
      </c>
      <c r="W53" s="89"/>
      <c r="X53" s="89">
        <v>233.74</v>
      </c>
      <c r="Y53" s="89">
        <v>2.76</v>
      </c>
      <c r="Z53" s="89">
        <v>4571</v>
      </c>
      <c r="AA53" s="89">
        <v>106.78</v>
      </c>
      <c r="AB53" s="89"/>
      <c r="AC53" s="89"/>
      <c r="AD53" s="89">
        <v>22.03</v>
      </c>
      <c r="AE53" s="89">
        <v>13.92</v>
      </c>
      <c r="AF53" s="89">
        <v>53.92</v>
      </c>
      <c r="AG53" s="89">
        <v>73.03</v>
      </c>
      <c r="AH53" s="89">
        <v>3.53</v>
      </c>
      <c r="AI53" s="89">
        <v>0.69</v>
      </c>
      <c r="AJ53" s="89">
        <v>5.41</v>
      </c>
      <c r="AK53" s="89">
        <v>1.07</v>
      </c>
      <c r="AL53" s="89">
        <v>10.68</v>
      </c>
      <c r="AM53" s="89">
        <v>1.87</v>
      </c>
      <c r="AN53" s="89">
        <v>35.18</v>
      </c>
      <c r="AO53" s="89">
        <v>4026</v>
      </c>
      <c r="AP53" s="89">
        <v>49.59</v>
      </c>
      <c r="AQ53" s="89">
        <v>2.14</v>
      </c>
      <c r="AR53" s="89">
        <v>0.63</v>
      </c>
      <c r="AS53" s="89">
        <v>16.84</v>
      </c>
      <c r="AT53" s="89">
        <v>1.07</v>
      </c>
      <c r="AU53" s="90">
        <v>32.03</v>
      </c>
      <c r="AV53" s="91">
        <v>5.34</v>
      </c>
    </row>
    <row r="54" spans="1:48" x14ac:dyDescent="0.25">
      <c r="A54" s="19" t="s">
        <v>179</v>
      </c>
      <c r="B54" s="26" t="s">
        <v>180</v>
      </c>
      <c r="C54" s="26" t="s">
        <v>181</v>
      </c>
      <c r="D54" s="26" t="s">
        <v>45</v>
      </c>
      <c r="E54" s="32" t="s">
        <v>46</v>
      </c>
      <c r="F54" s="89">
        <v>10.69</v>
      </c>
      <c r="G54" s="89">
        <v>8.73</v>
      </c>
      <c r="H54" s="89">
        <v>17.190000000000001</v>
      </c>
      <c r="I54" s="89">
        <v>11.09</v>
      </c>
      <c r="J54" s="89">
        <v>15.36</v>
      </c>
      <c r="K54" s="89">
        <v>1478</v>
      </c>
      <c r="L54" s="89">
        <v>1.07</v>
      </c>
      <c r="M54" s="89">
        <v>32.520000000000003</v>
      </c>
      <c r="N54" s="89">
        <v>2.14</v>
      </c>
      <c r="O54" s="90">
        <v>9.7799999999999994</v>
      </c>
      <c r="P54" s="89">
        <v>110.33</v>
      </c>
      <c r="Q54" s="89">
        <v>1.07</v>
      </c>
      <c r="R54" s="89"/>
      <c r="S54" s="89"/>
      <c r="T54" s="89">
        <v>53.54</v>
      </c>
      <c r="U54" s="89">
        <v>1.07</v>
      </c>
      <c r="V54" s="89">
        <v>1.07</v>
      </c>
      <c r="W54" s="89"/>
      <c r="X54" s="89">
        <v>316.69</v>
      </c>
      <c r="Y54" s="89">
        <v>3.6</v>
      </c>
      <c r="Z54" s="89">
        <v>2820</v>
      </c>
      <c r="AA54" s="89">
        <v>116.22</v>
      </c>
      <c r="AB54" s="89"/>
      <c r="AC54" s="89"/>
      <c r="AD54" s="89">
        <v>53.86</v>
      </c>
      <c r="AE54" s="89">
        <v>34.520000000000003</v>
      </c>
      <c r="AF54" s="89">
        <v>53.31</v>
      </c>
      <c r="AG54" s="89">
        <v>92.85</v>
      </c>
      <c r="AH54" s="89">
        <v>8.73</v>
      </c>
      <c r="AI54" s="89">
        <v>1.24</v>
      </c>
      <c r="AJ54" s="89">
        <v>16.48</v>
      </c>
      <c r="AK54" s="89">
        <v>1.07</v>
      </c>
      <c r="AL54" s="89">
        <v>10.69</v>
      </c>
      <c r="AM54" s="89">
        <v>7.02</v>
      </c>
      <c r="AN54" s="89">
        <v>32.979999999999997</v>
      </c>
      <c r="AO54" s="89">
        <v>1677</v>
      </c>
      <c r="AP54" s="89">
        <v>43.74</v>
      </c>
      <c r="AQ54" s="89">
        <v>2.14</v>
      </c>
      <c r="AR54" s="89">
        <v>1.33</v>
      </c>
      <c r="AS54" s="89">
        <v>40.42</v>
      </c>
      <c r="AT54" s="89">
        <v>1.07</v>
      </c>
      <c r="AU54" s="90">
        <v>32.07</v>
      </c>
      <c r="AV54" s="91">
        <v>5.34</v>
      </c>
    </row>
    <row r="55" spans="1:48" x14ac:dyDescent="0.25">
      <c r="A55" s="19" t="s">
        <v>182</v>
      </c>
      <c r="B55" s="26" t="s">
        <v>183</v>
      </c>
      <c r="C55" s="26" t="s">
        <v>184</v>
      </c>
      <c r="D55" s="26" t="s">
        <v>45</v>
      </c>
      <c r="E55" s="32" t="s">
        <v>46</v>
      </c>
      <c r="F55" s="89">
        <v>12.23</v>
      </c>
      <c r="G55" s="89">
        <v>6.41</v>
      </c>
      <c r="H55" s="89">
        <v>12.06</v>
      </c>
      <c r="I55" s="89">
        <v>10.42</v>
      </c>
      <c r="J55" s="89">
        <v>16.989999999999998</v>
      </c>
      <c r="K55" s="89">
        <v>1642</v>
      </c>
      <c r="L55" s="89">
        <v>1.22</v>
      </c>
      <c r="M55" s="89">
        <v>34.1</v>
      </c>
      <c r="N55" s="89">
        <v>2.4500000000000002</v>
      </c>
      <c r="O55" s="90">
        <v>9.42</v>
      </c>
      <c r="P55" s="89">
        <v>132.25</v>
      </c>
      <c r="Q55" s="89">
        <v>1.22</v>
      </c>
      <c r="R55" s="89"/>
      <c r="S55" s="89"/>
      <c r="T55" s="89">
        <v>55.15</v>
      </c>
      <c r="U55" s="89">
        <v>1.22</v>
      </c>
      <c r="V55" s="89">
        <v>1.22</v>
      </c>
      <c r="W55" s="89"/>
      <c r="X55" s="89">
        <v>759.56</v>
      </c>
      <c r="Y55" s="89">
        <v>1.01</v>
      </c>
      <c r="Z55" s="89">
        <v>4668</v>
      </c>
      <c r="AA55" s="89">
        <v>66.67</v>
      </c>
      <c r="AB55" s="89"/>
      <c r="AC55" s="89"/>
      <c r="AD55" s="89">
        <v>22.24</v>
      </c>
      <c r="AE55" s="89">
        <v>18.37</v>
      </c>
      <c r="AF55" s="89">
        <v>52.9</v>
      </c>
      <c r="AG55" s="89">
        <v>83.53</v>
      </c>
      <c r="AH55" s="89">
        <v>10.44</v>
      </c>
      <c r="AI55" s="89">
        <v>0.4</v>
      </c>
      <c r="AJ55" s="89">
        <v>3.75</v>
      </c>
      <c r="AK55" s="89">
        <v>1.22</v>
      </c>
      <c r="AL55" s="89">
        <v>12.23</v>
      </c>
      <c r="AM55" s="89">
        <v>2.73</v>
      </c>
      <c r="AN55" s="89">
        <v>76.87</v>
      </c>
      <c r="AO55" s="89">
        <v>2257</v>
      </c>
      <c r="AP55" s="89">
        <v>61.61</v>
      </c>
      <c r="AQ55" s="89">
        <v>2.4500000000000002</v>
      </c>
      <c r="AR55" s="89">
        <v>0.52</v>
      </c>
      <c r="AS55" s="89">
        <v>14.6</v>
      </c>
      <c r="AT55" s="89">
        <v>1.22</v>
      </c>
      <c r="AU55" s="90">
        <v>36.700000000000003</v>
      </c>
      <c r="AV55" s="91">
        <v>6.12</v>
      </c>
    </row>
    <row r="56" spans="1:48" x14ac:dyDescent="0.25">
      <c r="A56" s="19" t="s">
        <v>185</v>
      </c>
      <c r="B56" s="26" t="s">
        <v>186</v>
      </c>
      <c r="C56" s="26" t="s">
        <v>187</v>
      </c>
      <c r="D56" s="26" t="s">
        <v>45</v>
      </c>
      <c r="E56" s="32" t="s">
        <v>46</v>
      </c>
      <c r="F56" s="89">
        <v>10</v>
      </c>
      <c r="G56" s="89">
        <v>5.55</v>
      </c>
      <c r="H56" s="89">
        <v>7.15</v>
      </c>
      <c r="I56" s="89">
        <v>4.09</v>
      </c>
      <c r="J56" s="89">
        <v>6.87</v>
      </c>
      <c r="K56" s="89">
        <v>840.33</v>
      </c>
      <c r="L56" s="89">
        <v>1</v>
      </c>
      <c r="M56" s="89">
        <v>6.8</v>
      </c>
      <c r="N56" s="89">
        <v>2</v>
      </c>
      <c r="O56" s="90">
        <v>7.4</v>
      </c>
      <c r="P56" s="89">
        <v>106.38</v>
      </c>
      <c r="Q56" s="89">
        <v>1</v>
      </c>
      <c r="R56" s="89"/>
      <c r="S56" s="89"/>
      <c r="T56" s="89">
        <v>57.3</v>
      </c>
      <c r="U56" s="89">
        <v>0.92</v>
      </c>
      <c r="V56" s="89">
        <v>1</v>
      </c>
      <c r="W56" s="89"/>
      <c r="X56" s="89">
        <v>234.4</v>
      </c>
      <c r="Y56" s="89">
        <v>1.0900000000000001</v>
      </c>
      <c r="Z56" s="89">
        <v>3639</v>
      </c>
      <c r="AA56" s="89">
        <v>91.53</v>
      </c>
      <c r="AB56" s="89"/>
      <c r="AC56" s="89"/>
      <c r="AD56" s="89">
        <v>10.31</v>
      </c>
      <c r="AE56" s="89">
        <v>12.79</v>
      </c>
      <c r="AF56" s="89">
        <v>26.17</v>
      </c>
      <c r="AG56" s="89">
        <v>40.630000000000003</v>
      </c>
      <c r="AH56" s="89">
        <v>5.04</v>
      </c>
      <c r="AI56" s="89">
        <v>0.47</v>
      </c>
      <c r="AJ56" s="89">
        <v>2.19</v>
      </c>
      <c r="AK56" s="89">
        <v>1</v>
      </c>
      <c r="AL56" s="89">
        <v>10</v>
      </c>
      <c r="AM56" s="89">
        <v>1.97</v>
      </c>
      <c r="AN56" s="89">
        <v>36.49</v>
      </c>
      <c r="AO56" s="89">
        <v>1413</v>
      </c>
      <c r="AP56" s="89">
        <v>45.69</v>
      </c>
      <c r="AQ56" s="89">
        <v>2</v>
      </c>
      <c r="AR56" s="89">
        <v>0.52</v>
      </c>
      <c r="AS56" s="89">
        <v>6.38</v>
      </c>
      <c r="AT56" s="89">
        <v>1</v>
      </c>
      <c r="AU56" s="90">
        <v>29.99</v>
      </c>
      <c r="AV56" s="91">
        <v>5</v>
      </c>
    </row>
    <row r="57" spans="1:48" ht="15.75" thickBot="1" x14ac:dyDescent="0.3">
      <c r="A57" s="20" t="s">
        <v>188</v>
      </c>
      <c r="B57" s="27" t="s">
        <v>189</v>
      </c>
      <c r="C57" s="27" t="s">
        <v>190</v>
      </c>
      <c r="D57" s="27" t="s">
        <v>45</v>
      </c>
      <c r="E57" s="33" t="s">
        <v>46</v>
      </c>
      <c r="F57" s="92">
        <v>10.57</v>
      </c>
      <c r="G57" s="92">
        <v>1.69</v>
      </c>
      <c r="H57" s="92">
        <v>4.38</v>
      </c>
      <c r="I57" s="92">
        <v>2.98</v>
      </c>
      <c r="J57" s="92">
        <v>5.26</v>
      </c>
      <c r="K57" s="92">
        <v>1026</v>
      </c>
      <c r="L57" s="92">
        <v>2</v>
      </c>
      <c r="M57" s="92">
        <v>3</v>
      </c>
      <c r="N57" s="92">
        <v>2.11</v>
      </c>
      <c r="O57" s="93">
        <v>3.7</v>
      </c>
      <c r="P57" s="92">
        <v>215.26</v>
      </c>
      <c r="Q57" s="92">
        <v>1.06</v>
      </c>
      <c r="R57" s="92"/>
      <c r="S57" s="92"/>
      <c r="T57" s="92">
        <v>54.71</v>
      </c>
      <c r="U57" s="92">
        <v>1.06</v>
      </c>
      <c r="V57" s="92">
        <v>1.06</v>
      </c>
      <c r="W57" s="92"/>
      <c r="X57" s="92">
        <v>195.91</v>
      </c>
      <c r="Y57" s="92">
        <v>13.12</v>
      </c>
      <c r="Z57" s="92">
        <v>2663</v>
      </c>
      <c r="AA57" s="92">
        <v>179.81</v>
      </c>
      <c r="AB57" s="92"/>
      <c r="AC57" s="92"/>
      <c r="AD57" s="92">
        <v>2.2599999999999998</v>
      </c>
      <c r="AE57" s="92">
        <v>2.67</v>
      </c>
      <c r="AF57" s="92">
        <v>7.77</v>
      </c>
      <c r="AG57" s="92">
        <v>13.88</v>
      </c>
      <c r="AH57" s="92">
        <v>1.81</v>
      </c>
      <c r="AI57" s="92">
        <v>0.13</v>
      </c>
      <c r="AJ57" s="92">
        <v>0.7</v>
      </c>
      <c r="AK57" s="92">
        <v>1.06</v>
      </c>
      <c r="AL57" s="92">
        <v>10.57</v>
      </c>
      <c r="AM57" s="92">
        <v>1.1599999999999999</v>
      </c>
      <c r="AN57" s="92">
        <v>19.8</v>
      </c>
      <c r="AO57" s="92">
        <v>2114</v>
      </c>
      <c r="AP57" s="92">
        <v>47.23</v>
      </c>
      <c r="AQ57" s="92">
        <v>2.11</v>
      </c>
      <c r="AR57" s="92">
        <v>0.17</v>
      </c>
      <c r="AS57" s="92">
        <v>37</v>
      </c>
      <c r="AT57" s="92">
        <v>1.06</v>
      </c>
      <c r="AU57" s="93">
        <v>31.7</v>
      </c>
      <c r="AV57" s="94">
        <v>5.28</v>
      </c>
    </row>
  </sheetData>
  <sortState xmlns:xlrd2="http://schemas.microsoft.com/office/spreadsheetml/2017/richdata2" ref="A2:AV57">
    <sortCondition ref="D2:D57"/>
    <sortCondition ref="A2:A5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45"/>
  <sheetViews>
    <sheetView workbookViewId="0">
      <pane xSplit="3" ySplit="1" topLeftCell="AT14" activePane="bottomRight" state="frozenSplit"/>
      <selection pane="topRight" activeCell="D1" sqref="D1"/>
      <selection pane="bottomLeft" activeCell="A2" sqref="A2"/>
      <selection pane="bottomRight" activeCell="AW14" sqref="AW14"/>
    </sheetView>
  </sheetViews>
  <sheetFormatPr baseColWidth="10" defaultRowHeight="15" x14ac:dyDescent="0.25"/>
  <cols>
    <col min="1" max="1" width="8.28515625" style="21" bestFit="1" customWidth="1"/>
    <col min="2" max="2" width="36.140625" style="21" bestFit="1" customWidth="1"/>
    <col min="3" max="3" width="25" style="21" bestFit="1" customWidth="1"/>
    <col min="4" max="4" width="10.7109375" style="21" bestFit="1" customWidth="1"/>
    <col min="5" max="5" width="11.28515625" style="21" bestFit="1" customWidth="1"/>
    <col min="6" max="6" width="19.5703125" style="1" bestFit="1" customWidth="1"/>
    <col min="7" max="7" width="15.7109375" style="1" bestFit="1" customWidth="1"/>
    <col min="8" max="8" width="21.42578125" style="1" bestFit="1" customWidth="1"/>
    <col min="9" max="9" width="9.42578125" style="1" bestFit="1" customWidth="1"/>
    <col min="10" max="10" width="20.7109375" bestFit="1" customWidth="1"/>
    <col min="11" max="11" width="20.7109375" style="1" bestFit="1" customWidth="1"/>
    <col min="12" max="12" width="17.5703125" style="1" bestFit="1" customWidth="1"/>
    <col min="13" max="13" width="9.7109375" style="1" bestFit="1" customWidth="1"/>
    <col min="14" max="14" width="5.7109375" style="1" bestFit="1" customWidth="1"/>
    <col min="15" max="15" width="9.28515625" style="1" bestFit="1" customWidth="1"/>
    <col min="16" max="16" width="13.140625" style="1" bestFit="1" customWidth="1"/>
    <col min="17" max="17" width="7.85546875" style="1" bestFit="1" customWidth="1"/>
    <col min="18" max="18" width="13" style="1" bestFit="1" customWidth="1"/>
    <col min="19" max="19" width="4.5703125" style="1" bestFit="1" customWidth="1"/>
    <col min="20" max="20" width="6.7109375" style="1" bestFit="1" customWidth="1"/>
    <col min="21" max="21" width="8" style="1" bestFit="1" customWidth="1"/>
    <col min="22" max="22" width="8.5703125" style="1" bestFit="1" customWidth="1"/>
    <col min="23" max="23" width="11.42578125" style="1" bestFit="1" customWidth="1"/>
    <col min="24" max="24" width="6.5703125" style="1" bestFit="1" customWidth="1"/>
    <col min="25" max="25" width="21.7109375" style="1" bestFit="1" customWidth="1"/>
    <col min="26" max="26" width="12.7109375" style="1" bestFit="1" customWidth="1"/>
    <col min="27" max="27" width="14" style="1" bestFit="1" customWidth="1"/>
    <col min="28" max="32" width="7.42578125" style="1" bestFit="1" customWidth="1"/>
    <col min="33" max="34" width="6.42578125" style="1" bestFit="1" customWidth="1"/>
    <col min="35" max="35" width="19.5703125" style="1" bestFit="1" customWidth="1"/>
    <col min="36" max="36" width="18.140625" style="1" bestFit="1" customWidth="1"/>
    <col min="37" max="37" width="5.5703125" style="1" bestFit="1" customWidth="1"/>
    <col min="38" max="38" width="13.7109375" style="1" bestFit="1" customWidth="1"/>
    <col min="39" max="39" width="6.7109375" style="1" bestFit="1" customWidth="1"/>
    <col min="40" max="40" width="7.28515625" style="1" bestFit="1" customWidth="1"/>
    <col min="41" max="41" width="11.42578125" style="1" bestFit="1" customWidth="1"/>
    <col min="42" max="42" width="14.85546875" style="1" bestFit="1" customWidth="1"/>
    <col min="43" max="43" width="4.5703125" style="1" bestFit="1" customWidth="1"/>
    <col min="44" max="44" width="10.85546875" style="1" bestFit="1" customWidth="1"/>
    <col min="45" max="45" width="16.7109375" style="1" bestFit="1" customWidth="1"/>
    <col min="46" max="46" width="10.85546875" style="1" bestFit="1" customWidth="1"/>
    <col min="48" max="48" width="33.42578125" bestFit="1" customWidth="1"/>
  </cols>
  <sheetData>
    <row r="1" spans="1:48" s="21" customFormat="1" ht="15.75" thickBot="1" x14ac:dyDescent="0.3">
      <c r="A1" s="15" t="s">
        <v>0</v>
      </c>
      <c r="B1" s="22" t="s">
        <v>1</v>
      </c>
      <c r="C1" s="36" t="s">
        <v>3</v>
      </c>
      <c r="D1" s="48" t="s">
        <v>5</v>
      </c>
      <c r="E1" s="35" t="s">
        <v>6</v>
      </c>
      <c r="F1" s="35" t="s">
        <v>7</v>
      </c>
      <c r="G1" s="35" t="s">
        <v>8</v>
      </c>
      <c r="H1" s="35" t="s">
        <v>9</v>
      </c>
      <c r="I1" s="35" t="s">
        <v>10</v>
      </c>
      <c r="J1" s="35" t="s">
        <v>11</v>
      </c>
      <c r="K1" s="35" t="s">
        <v>199</v>
      </c>
      <c r="L1" s="35" t="s">
        <v>12</v>
      </c>
      <c r="M1" s="35" t="s">
        <v>13</v>
      </c>
      <c r="N1" s="35" t="s">
        <v>14</v>
      </c>
      <c r="O1" s="35" t="s">
        <v>15</v>
      </c>
      <c r="P1" s="35" t="s">
        <v>198</v>
      </c>
      <c r="Q1" s="35" t="s">
        <v>195</v>
      </c>
      <c r="R1" s="35" t="s">
        <v>16</v>
      </c>
      <c r="S1" s="35" t="s">
        <v>17</v>
      </c>
      <c r="T1" s="35" t="s">
        <v>18</v>
      </c>
      <c r="U1" s="35" t="s">
        <v>194</v>
      </c>
      <c r="V1" s="35" t="s">
        <v>19</v>
      </c>
      <c r="W1" s="35" t="s">
        <v>20</v>
      </c>
      <c r="X1" s="35" t="s">
        <v>21</v>
      </c>
      <c r="Y1" s="35" t="s">
        <v>41</v>
      </c>
      <c r="Z1" s="34" t="s">
        <v>197</v>
      </c>
      <c r="AA1" s="34" t="s">
        <v>202</v>
      </c>
      <c r="AB1" s="35" t="s">
        <v>22</v>
      </c>
      <c r="AC1" s="35" t="s">
        <v>23</v>
      </c>
      <c r="AD1" s="35" t="s">
        <v>24</v>
      </c>
      <c r="AE1" s="35" t="s">
        <v>25</v>
      </c>
      <c r="AF1" s="35" t="s">
        <v>26</v>
      </c>
      <c r="AG1" s="35" t="s">
        <v>27</v>
      </c>
      <c r="AH1" s="35" t="s">
        <v>28</v>
      </c>
      <c r="AI1" s="35" t="s">
        <v>30</v>
      </c>
      <c r="AJ1" s="35" t="s">
        <v>31</v>
      </c>
      <c r="AK1" s="35" t="s">
        <v>29</v>
      </c>
      <c r="AL1" s="35" t="s">
        <v>32</v>
      </c>
      <c r="AM1" s="35" t="s">
        <v>33</v>
      </c>
      <c r="AN1" s="35" t="s">
        <v>34</v>
      </c>
      <c r="AO1" s="35" t="s">
        <v>35</v>
      </c>
      <c r="AP1" s="35" t="s">
        <v>36</v>
      </c>
      <c r="AQ1" s="35" t="s">
        <v>37</v>
      </c>
      <c r="AR1" s="35" t="s">
        <v>38</v>
      </c>
      <c r="AS1" s="35" t="s">
        <v>39</v>
      </c>
      <c r="AT1" s="95" t="s">
        <v>40</v>
      </c>
      <c r="AU1" s="15" t="s">
        <v>203</v>
      </c>
      <c r="AV1" s="28" t="s">
        <v>204</v>
      </c>
    </row>
    <row r="2" spans="1:48" x14ac:dyDescent="0.25">
      <c r="A2" s="16" t="s">
        <v>104</v>
      </c>
      <c r="B2" s="23" t="s">
        <v>105</v>
      </c>
      <c r="C2" s="49" t="s">
        <v>107</v>
      </c>
      <c r="D2" s="50"/>
      <c r="E2" s="3">
        <v>5.0500863557858398E-2</v>
      </c>
      <c r="F2" s="3">
        <v>6.0749999999999998E-2</v>
      </c>
      <c r="G2" s="3">
        <v>2.3942276156116798E-2</v>
      </c>
      <c r="H2" s="3">
        <v>3.1E-2</v>
      </c>
      <c r="I2" s="3">
        <v>8.8521713461033796E-2</v>
      </c>
      <c r="J2" s="3">
        <v>5.0955414012738903E-3</v>
      </c>
      <c r="K2" s="3"/>
      <c r="L2" s="3">
        <v>3.03511838550771E-2</v>
      </c>
      <c r="M2" s="3">
        <v>8.3151040667255103E-4</v>
      </c>
      <c r="N2" s="3">
        <v>5.3765796124684096E-3</v>
      </c>
      <c r="O2" s="3"/>
      <c r="P2" s="3"/>
      <c r="Q2" s="3"/>
      <c r="R2" s="3">
        <v>9.5556774547449305E-2</v>
      </c>
      <c r="S2" s="3"/>
      <c r="T2" s="3"/>
      <c r="U2" s="3"/>
      <c r="V2" s="3">
        <v>5.28207819469955E-2</v>
      </c>
      <c r="W2" s="3">
        <v>0.26003330557868398</v>
      </c>
      <c r="X2" s="3">
        <v>3.4151688684772502E-2</v>
      </c>
      <c r="Y2" s="3">
        <v>4.5575896262395103E-2</v>
      </c>
      <c r="Z2" s="2"/>
      <c r="AA2" s="2"/>
      <c r="AB2" s="3">
        <v>0.16320474777448099</v>
      </c>
      <c r="AC2" s="3">
        <v>0.96650717703349298</v>
      </c>
      <c r="AD2" s="3">
        <v>0.15105740181268901</v>
      </c>
      <c r="AE2" s="3">
        <v>4.1465256797583103E-2</v>
      </c>
      <c r="AF2" s="3">
        <v>8.6778968861664103E-3</v>
      </c>
      <c r="AG2" s="3">
        <v>1.6071428571428601E-2</v>
      </c>
      <c r="AH2" s="3">
        <v>5.3215077605321501E-2</v>
      </c>
      <c r="AI2" s="3">
        <v>6.8767908309455603E-2</v>
      </c>
      <c r="AJ2" s="3">
        <v>3.7682301931415099E-2</v>
      </c>
      <c r="AK2" s="3"/>
      <c r="AL2" s="3">
        <v>1.55117647058824E-2</v>
      </c>
      <c r="AM2" s="3">
        <v>9.7630735926002896E-2</v>
      </c>
      <c r="AN2" s="3">
        <v>0.22289999999999999</v>
      </c>
      <c r="AO2" s="3"/>
      <c r="AP2" s="3">
        <v>5.0179211469534104E-4</v>
      </c>
      <c r="AQ2" s="3">
        <v>2.5258333333333298</v>
      </c>
      <c r="AR2" s="3"/>
      <c r="AS2" s="3">
        <v>4.6847435478601797E-2</v>
      </c>
      <c r="AT2" s="99">
        <v>1.35727414109996E-3</v>
      </c>
      <c r="AU2" s="115" t="str">
        <f>IF(COUNTIF(D2:AT2,"&gt;=1")=0,"BE","non BE")</f>
        <v>non BE</v>
      </c>
      <c r="AV2" s="116" t="str" cm="1">
        <f t="array" ref="AV2">_xlfn.TEXTJOIN("; ",TRUE,IF(D2:AT2&gt;=1,D$1:AT$1,""))</f>
        <v>TBT</v>
      </c>
    </row>
    <row r="3" spans="1:48" x14ac:dyDescent="0.25">
      <c r="A3" s="17" t="s">
        <v>108</v>
      </c>
      <c r="B3" s="24" t="s">
        <v>109</v>
      </c>
      <c r="C3" s="51" t="s">
        <v>107</v>
      </c>
      <c r="D3" s="52"/>
      <c r="E3" s="6"/>
      <c r="F3" s="6">
        <v>4.0625000000000001E-2</v>
      </c>
      <c r="G3" s="6">
        <v>4.60763138948884E-2</v>
      </c>
      <c r="H3" s="6"/>
      <c r="I3" s="6">
        <v>0.27665778673770602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>
        <v>4.9751601987184098E-2</v>
      </c>
      <c r="W3" s="6"/>
      <c r="X3" s="6">
        <v>2.87919017590441E-2</v>
      </c>
      <c r="Y3" s="6"/>
      <c r="Z3" s="5"/>
      <c r="AA3" s="5"/>
      <c r="AB3" s="6">
        <v>0.10831426392067101</v>
      </c>
      <c r="AC3" s="6">
        <v>0.53874538745387501</v>
      </c>
      <c r="AD3" s="6">
        <v>8.3867210250436794E-2</v>
      </c>
      <c r="AE3" s="6">
        <v>4.9039021549213697E-2</v>
      </c>
      <c r="AF3" s="6">
        <v>9.8405825624876993E-3</v>
      </c>
      <c r="AG3" s="6">
        <v>1.2396694214876E-2</v>
      </c>
      <c r="AH3" s="6">
        <v>2.2222222222222199E-2</v>
      </c>
      <c r="AI3" s="6"/>
      <c r="AJ3" s="6"/>
      <c r="AK3" s="6"/>
      <c r="AL3" s="6"/>
      <c r="AM3" s="6">
        <v>0.142560570242281</v>
      </c>
      <c r="AN3" s="6"/>
      <c r="AO3" s="6"/>
      <c r="AP3" s="6"/>
      <c r="AQ3" s="6"/>
      <c r="AR3" s="6"/>
      <c r="AS3" s="6"/>
      <c r="AT3" s="100"/>
      <c r="AU3" s="105" t="str">
        <f t="shared" ref="AU3:AU45" si="0">IF(COUNTIF(D3:AT3,"&gt;=1")=0,"BE","non BE")</f>
        <v>BE</v>
      </c>
      <c r="AV3" s="106" t="str" cm="1">
        <f t="array" ref="AV3">_xlfn.TEXTJOIN("; ",TRUE,IF(D3:AT3&gt;=1,D$1:AT$1,""))</f>
        <v/>
      </c>
    </row>
    <row r="4" spans="1:48" x14ac:dyDescent="0.25">
      <c r="A4" s="17" t="s">
        <v>111</v>
      </c>
      <c r="B4" s="24" t="s">
        <v>112</v>
      </c>
      <c r="C4" s="51" t="s">
        <v>107</v>
      </c>
      <c r="D4" s="52"/>
      <c r="E4" s="6">
        <v>6.4846416382252602E-3</v>
      </c>
      <c r="F4" s="6">
        <v>6.6750000000000004E-2</v>
      </c>
      <c r="G4" s="6">
        <v>0.23398128149747999</v>
      </c>
      <c r="H4" s="6">
        <v>4.1545454545454497E-2</v>
      </c>
      <c r="I4" s="6">
        <v>0.226978184174527</v>
      </c>
      <c r="J4" s="6">
        <v>7.28013977868375E-3</v>
      </c>
      <c r="K4" s="6"/>
      <c r="L4" s="6">
        <v>4.3607186464329303E-2</v>
      </c>
      <c r="M4" s="6">
        <v>1.34368593973772E-3</v>
      </c>
      <c r="N4" s="6">
        <v>1.2010849463691299E-2</v>
      </c>
      <c r="O4" s="6"/>
      <c r="P4" s="6"/>
      <c r="Q4" s="6"/>
      <c r="R4" s="6">
        <v>9.8320335932813405E-2</v>
      </c>
      <c r="S4" s="6"/>
      <c r="T4" s="6"/>
      <c r="U4" s="6"/>
      <c r="V4" s="6">
        <v>7.5408596731226102E-2</v>
      </c>
      <c r="W4" s="6">
        <v>6.8464351005484494E-2</v>
      </c>
      <c r="X4" s="6">
        <v>3.1343345502821099E-2</v>
      </c>
      <c r="Y4" s="6">
        <v>6.5323635602532598E-2</v>
      </c>
      <c r="Z4" s="5"/>
      <c r="AA4" s="5"/>
      <c r="AB4" s="6">
        <v>0.18764302059496599</v>
      </c>
      <c r="AC4" s="6">
        <v>1.0332103321033199</v>
      </c>
      <c r="AD4" s="6">
        <v>0.144729178800233</v>
      </c>
      <c r="AE4" s="6">
        <v>7.7460687245195101E-2</v>
      </c>
      <c r="AF4" s="6">
        <v>2.0074788427474899E-2</v>
      </c>
      <c r="AG4" s="6">
        <v>2.0661157024793399E-2</v>
      </c>
      <c r="AH4" s="6">
        <v>3.1623931623931602E-2</v>
      </c>
      <c r="AI4" s="6">
        <v>9.8270440251572305E-2</v>
      </c>
      <c r="AJ4" s="6">
        <v>5.40025962786672E-2</v>
      </c>
      <c r="AK4" s="6"/>
      <c r="AL4" s="6">
        <v>8.1647058823529402E-3</v>
      </c>
      <c r="AM4" s="6">
        <v>0.12648050592202401</v>
      </c>
      <c r="AN4" s="6">
        <v>0.1573</v>
      </c>
      <c r="AO4" s="6"/>
      <c r="AP4" s="6">
        <v>2.4875621890547298E-3</v>
      </c>
      <c r="AQ4" s="6">
        <v>0.89500000000000002</v>
      </c>
      <c r="AR4" s="6"/>
      <c r="AS4" s="6">
        <v>6.7138759411975599E-2</v>
      </c>
      <c r="AT4" s="100">
        <v>1.93978895096214E-3</v>
      </c>
      <c r="AU4" s="105" t="str">
        <f t="shared" si="0"/>
        <v>non BE</v>
      </c>
      <c r="AV4" s="106" t="str" cm="1">
        <f t="array" ref="AV4">_xlfn.TEXTJOIN("; ",TRUE,IF(D4:AT4&gt;=1,D$1:AT$1,""))</f>
        <v>PCB118</v>
      </c>
    </row>
    <row r="5" spans="1:48" x14ac:dyDescent="0.25">
      <c r="A5" s="17" t="s">
        <v>114</v>
      </c>
      <c r="B5" s="24" t="s">
        <v>115</v>
      </c>
      <c r="C5" s="51" t="s">
        <v>107</v>
      </c>
      <c r="D5" s="52"/>
      <c r="E5" s="6">
        <v>0.72245250431778896</v>
      </c>
      <c r="F5" s="6">
        <v>0.12175</v>
      </c>
      <c r="G5" s="6">
        <v>0.122007215480485</v>
      </c>
      <c r="H5" s="6">
        <v>5.4818181818181801E-2</v>
      </c>
      <c r="I5" s="6">
        <v>0.13168623720808201</v>
      </c>
      <c r="J5" s="6">
        <v>5.3078556263269601E-3</v>
      </c>
      <c r="K5" s="6"/>
      <c r="L5" s="6">
        <v>3.1781344350865999E-2</v>
      </c>
      <c r="M5" s="6">
        <v>9.1849918767829503E-4</v>
      </c>
      <c r="N5" s="6">
        <v>5.6163998876720001E-4</v>
      </c>
      <c r="O5" s="6"/>
      <c r="P5" s="6"/>
      <c r="Q5" s="6"/>
      <c r="R5" s="6">
        <v>0.26138233680745998</v>
      </c>
      <c r="S5" s="6"/>
      <c r="T5" s="6"/>
      <c r="U5" s="6"/>
      <c r="V5" s="6">
        <v>8.1943715560220398E-2</v>
      </c>
      <c r="W5" s="6">
        <v>0.29017485428809298</v>
      </c>
      <c r="X5" s="6">
        <v>8.0380261193324601E-2</v>
      </c>
      <c r="Y5" s="6">
        <v>4.69012204424104E-2</v>
      </c>
      <c r="Z5" s="5"/>
      <c r="AA5" s="5"/>
      <c r="AB5" s="6">
        <v>0.48763600395647899</v>
      </c>
      <c r="AC5" s="6">
        <v>1.4832535885167499</v>
      </c>
      <c r="AD5" s="6">
        <v>0.49471299093655602</v>
      </c>
      <c r="AE5" s="6">
        <v>0.19509063444108801</v>
      </c>
      <c r="AF5" s="6">
        <v>6.8147013782542107E-2</v>
      </c>
      <c r="AG5" s="6">
        <v>5.3571428571428603E-2</v>
      </c>
      <c r="AH5" s="6">
        <v>0.134146341463415</v>
      </c>
      <c r="AI5" s="6">
        <v>7.1633237822349594E-2</v>
      </c>
      <c r="AJ5" s="6">
        <v>3.8785967678360303E-2</v>
      </c>
      <c r="AK5" s="6">
        <v>3.2438277167057099E-2</v>
      </c>
      <c r="AL5" s="6">
        <v>3.8870588235294101E-2</v>
      </c>
      <c r="AM5" s="6">
        <v>0.30908673452653002</v>
      </c>
      <c r="AN5" s="6">
        <v>0.3604</v>
      </c>
      <c r="AO5" s="6"/>
      <c r="AP5" s="6">
        <v>2.8673835125448002E-4</v>
      </c>
      <c r="AQ5" s="6"/>
      <c r="AR5" s="6"/>
      <c r="AS5" s="6">
        <v>4.8203201568115001E-2</v>
      </c>
      <c r="AT5" s="100">
        <v>1.3855506857062101E-3</v>
      </c>
      <c r="AU5" s="105" t="str">
        <f t="shared" si="0"/>
        <v>non BE</v>
      </c>
      <c r="AV5" s="106" t="str" cm="1">
        <f t="array" ref="AV5">_xlfn.TEXTJOIN("; ",TRUE,IF(D5:AT5&gt;=1,D$1:AT$1,""))</f>
        <v>PCB118</v>
      </c>
    </row>
    <row r="6" spans="1:48" x14ac:dyDescent="0.25">
      <c r="A6" s="17" t="s">
        <v>117</v>
      </c>
      <c r="B6" s="24" t="s">
        <v>118</v>
      </c>
      <c r="C6" s="51" t="s">
        <v>107</v>
      </c>
      <c r="D6" s="52"/>
      <c r="E6" s="6">
        <v>3.0397236614853199E-3</v>
      </c>
      <c r="F6" s="6">
        <v>6.5000000000000002E-2</v>
      </c>
      <c r="G6" s="6">
        <v>8.6913742210560793E-2</v>
      </c>
      <c r="H6" s="6">
        <v>5.4090909090909099E-2</v>
      </c>
      <c r="I6" s="6">
        <v>0.188598792967725</v>
      </c>
      <c r="J6" s="6"/>
      <c r="K6" s="6"/>
      <c r="L6" s="6"/>
      <c r="M6" s="6"/>
      <c r="N6" s="6"/>
      <c r="O6" s="6"/>
      <c r="P6" s="6"/>
      <c r="Q6" s="6"/>
      <c r="R6" s="6">
        <v>8.3598464070213901E-2</v>
      </c>
      <c r="S6" s="6"/>
      <c r="T6" s="6"/>
      <c r="U6" s="6"/>
      <c r="V6" s="6">
        <v>5.9039622146418301E-2</v>
      </c>
      <c r="W6" s="6"/>
      <c r="X6" s="6">
        <v>3.9689289561716801E-2</v>
      </c>
      <c r="Y6" s="6"/>
      <c r="Z6" s="5"/>
      <c r="AA6" s="5"/>
      <c r="AB6" s="6">
        <v>0.37982195845697297</v>
      </c>
      <c r="AC6" s="6">
        <v>1.9952153110047799</v>
      </c>
      <c r="AD6" s="6">
        <v>0.37424471299093698</v>
      </c>
      <c r="AE6" s="6">
        <v>0.145770392749245</v>
      </c>
      <c r="AF6" s="6">
        <v>3.34354262378765E-2</v>
      </c>
      <c r="AG6" s="6">
        <v>3.2142857142857098E-2</v>
      </c>
      <c r="AH6" s="6">
        <v>7.2062084257206199E-2</v>
      </c>
      <c r="AI6" s="6"/>
      <c r="AJ6" s="6"/>
      <c r="AK6" s="6"/>
      <c r="AL6" s="6">
        <v>3.7058823529411799E-3</v>
      </c>
      <c r="AM6" s="6">
        <v>0.26349452784186</v>
      </c>
      <c r="AN6" s="6">
        <v>0.11940000000000001</v>
      </c>
      <c r="AO6" s="6"/>
      <c r="AP6" s="6"/>
      <c r="AQ6" s="6"/>
      <c r="AR6" s="6"/>
      <c r="AS6" s="6"/>
      <c r="AT6" s="100"/>
      <c r="AU6" s="105" t="str">
        <f t="shared" si="0"/>
        <v>non BE</v>
      </c>
      <c r="AV6" s="106" t="str" cm="1">
        <f t="array" ref="AV6">_xlfn.TEXTJOIN("; ",TRUE,IF(D6:AT6&gt;=1,D$1:AT$1,""))</f>
        <v>PCB118</v>
      </c>
    </row>
    <row r="7" spans="1:48" x14ac:dyDescent="0.25">
      <c r="A7" s="17" t="s">
        <v>120</v>
      </c>
      <c r="B7" s="24" t="s">
        <v>121</v>
      </c>
      <c r="C7" s="51" t="s">
        <v>107</v>
      </c>
      <c r="D7" s="52"/>
      <c r="E7" s="6"/>
      <c r="F7" s="6"/>
      <c r="G7" s="6"/>
      <c r="H7" s="6"/>
      <c r="I7" s="6">
        <v>0.15579900288638199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>
        <v>4.5919706113880902E-2</v>
      </c>
      <c r="W7" s="6"/>
      <c r="X7" s="6">
        <v>3.7799323392111298E-2</v>
      </c>
      <c r="Y7" s="6"/>
      <c r="Z7" s="5"/>
      <c r="AA7" s="5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>
        <v>0.151974022282234</v>
      </c>
      <c r="AN7" s="6"/>
      <c r="AO7" s="6"/>
      <c r="AP7" s="6"/>
      <c r="AQ7" s="6"/>
      <c r="AR7" s="6"/>
      <c r="AS7" s="6"/>
      <c r="AT7" s="100"/>
      <c r="AU7" s="105" t="str">
        <f t="shared" si="0"/>
        <v>BE</v>
      </c>
      <c r="AV7" s="106" t="str" cm="1">
        <f t="array" ref="AV7">_xlfn.TEXTJOIN("; ",TRUE,IF(D7:AT7&gt;=1,D$1:AT$1,""))</f>
        <v/>
      </c>
    </row>
    <row r="8" spans="1:48" x14ac:dyDescent="0.25">
      <c r="A8" s="17" t="s">
        <v>123</v>
      </c>
      <c r="B8" s="24" t="s">
        <v>124</v>
      </c>
      <c r="C8" s="51" t="s">
        <v>107</v>
      </c>
      <c r="D8" s="52"/>
      <c r="E8" s="6"/>
      <c r="F8" s="6"/>
      <c r="G8" s="6"/>
      <c r="H8" s="6"/>
      <c r="I8" s="6">
        <v>0.17459860321117401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8.1714117029651007E-2</v>
      </c>
      <c r="W8" s="6"/>
      <c r="X8" s="6">
        <v>5.75116705410973E-2</v>
      </c>
      <c r="Y8" s="6"/>
      <c r="Z8" s="5"/>
      <c r="AA8" s="5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>
        <v>0.276067918174562</v>
      </c>
      <c r="AN8" s="6"/>
      <c r="AO8" s="6"/>
      <c r="AP8" s="6"/>
      <c r="AQ8" s="6"/>
      <c r="AR8" s="6"/>
      <c r="AS8" s="6"/>
      <c r="AT8" s="100"/>
      <c r="AU8" s="105" t="str">
        <f t="shared" si="0"/>
        <v>BE</v>
      </c>
      <c r="AV8" s="106" t="str" cm="1">
        <f t="array" ref="AV8">_xlfn.TEXTJOIN("; ",TRUE,IF(D8:AT8&gt;=1,D$1:AT$1,""))</f>
        <v/>
      </c>
    </row>
    <row r="9" spans="1:48" x14ac:dyDescent="0.25">
      <c r="A9" s="17" t="s">
        <v>127</v>
      </c>
      <c r="B9" s="24" t="s">
        <v>128</v>
      </c>
      <c r="C9" s="51" t="s">
        <v>107</v>
      </c>
      <c r="D9" s="52"/>
      <c r="E9" s="6">
        <v>1.52066742510429E-2</v>
      </c>
      <c r="F9" s="6">
        <v>4.0500000000000001E-2</v>
      </c>
      <c r="G9" s="6">
        <v>9.7552195824334095E-2</v>
      </c>
      <c r="H9" s="6">
        <v>2.84545454545455E-2</v>
      </c>
      <c r="I9" s="6">
        <v>0.221938224494204</v>
      </c>
      <c r="J9" s="6">
        <v>6.2317996505532897E-3</v>
      </c>
      <c r="K9" s="6"/>
      <c r="L9" s="6">
        <v>3.7327751613465902E-2</v>
      </c>
      <c r="M9" s="6">
        <v>1.05866164949033E-3</v>
      </c>
      <c r="N9" s="6">
        <v>9.9186290223153692E-4</v>
      </c>
      <c r="O9" s="6"/>
      <c r="P9" s="6"/>
      <c r="Q9" s="6"/>
      <c r="R9" s="6">
        <v>0.12315536892621499</v>
      </c>
      <c r="S9" s="6"/>
      <c r="T9" s="6"/>
      <c r="U9" s="6"/>
      <c r="V9" s="6">
        <v>8.8908488732090105E-2</v>
      </c>
      <c r="W9" s="6">
        <v>8.9579524680073103E-2</v>
      </c>
      <c r="X9" s="6">
        <v>3.0866246266179901E-2</v>
      </c>
      <c r="Y9" s="6">
        <v>5.5993930197268602E-2</v>
      </c>
      <c r="Z9" s="5"/>
      <c r="AA9" s="5"/>
      <c r="AB9" s="6">
        <v>0.239511823035851</v>
      </c>
      <c r="AC9" s="6">
        <v>1.1180811808118101</v>
      </c>
      <c r="AD9" s="6">
        <v>0.20966802562609199</v>
      </c>
      <c r="AE9" s="6">
        <v>0.13733255678508999</v>
      </c>
      <c r="AF9" s="6">
        <v>3.40484156662074E-2</v>
      </c>
      <c r="AG9" s="6">
        <v>3.03030303030303E-2</v>
      </c>
      <c r="AH9" s="6">
        <v>5.0427350427350401E-2</v>
      </c>
      <c r="AI9" s="6">
        <v>8.4119496855345893E-2</v>
      </c>
      <c r="AJ9" s="6">
        <v>4.6300302899177803E-2</v>
      </c>
      <c r="AK9" s="6"/>
      <c r="AL9" s="6">
        <v>1.5517647058823501E-2</v>
      </c>
      <c r="AM9" s="6">
        <v>0.156120624482498</v>
      </c>
      <c r="AN9" s="6">
        <v>0.1484</v>
      </c>
      <c r="AO9" s="6"/>
      <c r="AP9" s="6">
        <v>2.4322830292979498E-3</v>
      </c>
      <c r="AQ9" s="6">
        <v>0.40666666666666701</v>
      </c>
      <c r="AR9" s="6"/>
      <c r="AS9" s="6">
        <v>5.7547508067407702E-2</v>
      </c>
      <c r="AT9" s="100">
        <v>1.66045934202359E-3</v>
      </c>
      <c r="AU9" s="105" t="str">
        <f t="shared" si="0"/>
        <v>non BE</v>
      </c>
      <c r="AV9" s="106" t="str" cm="1">
        <f t="array" ref="AV9">_xlfn.TEXTJOIN("; ",TRUE,IF(D9:AT9&gt;=1,D$1:AT$1,""))</f>
        <v>PCB118</v>
      </c>
    </row>
    <row r="10" spans="1:48" x14ac:dyDescent="0.25">
      <c r="A10" s="17" t="s">
        <v>130</v>
      </c>
      <c r="B10" s="24" t="s">
        <v>131</v>
      </c>
      <c r="C10" s="51" t="s">
        <v>107</v>
      </c>
      <c r="D10" s="52"/>
      <c r="E10" s="6"/>
      <c r="F10" s="6"/>
      <c r="G10" s="6"/>
      <c r="H10" s="6"/>
      <c r="I10" s="6">
        <v>0.270177838577291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>
        <v>8.65613075095399E-2</v>
      </c>
      <c r="W10" s="6"/>
      <c r="X10" s="6">
        <v>2.5742615333554601E-2</v>
      </c>
      <c r="Y10" s="6"/>
      <c r="Z10" s="5"/>
      <c r="AA10" s="5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>
        <v>0.10541082164328699</v>
      </c>
      <c r="AN10" s="6"/>
      <c r="AO10" s="6"/>
      <c r="AP10" s="6"/>
      <c r="AQ10" s="6"/>
      <c r="AR10" s="6"/>
      <c r="AS10" s="6"/>
      <c r="AT10" s="100"/>
      <c r="AU10" s="105" t="str">
        <f t="shared" si="0"/>
        <v>BE</v>
      </c>
      <c r="AV10" s="106" t="str" cm="1">
        <f t="array" ref="AV10">_xlfn.TEXTJOIN("; ",TRUE,IF(D10:AT10&gt;=1,D$1:AT$1,""))</f>
        <v/>
      </c>
    </row>
    <row r="11" spans="1:48" x14ac:dyDescent="0.25">
      <c r="A11" s="17" t="s">
        <v>133</v>
      </c>
      <c r="B11" s="24" t="s">
        <v>134</v>
      </c>
      <c r="C11" s="51" t="s">
        <v>107</v>
      </c>
      <c r="D11" s="52"/>
      <c r="E11" s="6">
        <v>2.45354569586652E-2</v>
      </c>
      <c r="F11" s="6">
        <v>6.1124999999999999E-2</v>
      </c>
      <c r="G11" s="6">
        <v>5.9755219582433398E-2</v>
      </c>
      <c r="H11" s="6">
        <v>3.2545454545454502E-2</v>
      </c>
      <c r="I11" s="6">
        <v>0.29267765857873101</v>
      </c>
      <c r="J11" s="6"/>
      <c r="K11" s="6"/>
      <c r="L11" s="6"/>
      <c r="M11" s="6"/>
      <c r="N11" s="6"/>
      <c r="O11" s="6"/>
      <c r="P11" s="6"/>
      <c r="Q11" s="6"/>
      <c r="R11" s="6">
        <v>0.226754649070186</v>
      </c>
      <c r="S11" s="6"/>
      <c r="T11" s="6"/>
      <c r="U11" s="6"/>
      <c r="V11" s="6">
        <v>0.112560299517604</v>
      </c>
      <c r="W11" s="6"/>
      <c r="X11" s="6">
        <v>3.0223199468967801E-2</v>
      </c>
      <c r="Y11" s="6"/>
      <c r="Z11" s="5"/>
      <c r="AA11" s="5"/>
      <c r="AB11" s="6">
        <v>0.123569794050343</v>
      </c>
      <c r="AC11" s="6">
        <v>0.88560885608856099</v>
      </c>
      <c r="AD11" s="6">
        <v>9.6680256260920194E-2</v>
      </c>
      <c r="AE11" s="6">
        <v>5.3523587652882898E-2</v>
      </c>
      <c r="AF11" s="6">
        <v>1.3580003936232999E-2</v>
      </c>
      <c r="AG11" s="6">
        <v>2.0661157024793399E-2</v>
      </c>
      <c r="AH11" s="6">
        <v>3.5042735042735002E-2</v>
      </c>
      <c r="AI11" s="6"/>
      <c r="AJ11" s="6"/>
      <c r="AK11" s="6"/>
      <c r="AL11" s="6">
        <v>2.86764705882353E-2</v>
      </c>
      <c r="AM11" s="6">
        <v>0.137760551042204</v>
      </c>
      <c r="AN11" s="6">
        <v>0.33579999999999999</v>
      </c>
      <c r="AO11" s="6"/>
      <c r="AP11" s="6">
        <v>4.1459369817578801E-4</v>
      </c>
      <c r="AQ11" s="6"/>
      <c r="AR11" s="6"/>
      <c r="AS11" s="6"/>
      <c r="AT11" s="100"/>
      <c r="AU11" s="105" t="str">
        <f t="shared" si="0"/>
        <v>BE</v>
      </c>
      <c r="AV11" s="106" t="str" cm="1">
        <f t="array" ref="AV11">_xlfn.TEXTJOIN("; ",TRUE,IF(D11:AT11&gt;=1,D$1:AT$1,""))</f>
        <v/>
      </c>
    </row>
    <row r="12" spans="1:48" x14ac:dyDescent="0.25">
      <c r="A12" s="18" t="s">
        <v>54</v>
      </c>
      <c r="B12" s="25" t="s">
        <v>55</v>
      </c>
      <c r="C12" s="53" t="s">
        <v>57</v>
      </c>
      <c r="D12" s="54"/>
      <c r="E12" s="8"/>
      <c r="F12" s="8"/>
      <c r="G12" s="8"/>
      <c r="H12" s="8"/>
      <c r="I12" s="8">
        <v>0.11629985568092401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>
        <v>9.5411309367620004E-2</v>
      </c>
      <c r="W12" s="8"/>
      <c r="X12" s="8">
        <v>6.2028689686454599E-2</v>
      </c>
      <c r="Y12" s="8"/>
      <c r="Z12" s="7"/>
      <c r="AA12" s="7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>
        <v>0.25562249215529798</v>
      </c>
      <c r="AN12" s="8"/>
      <c r="AO12" s="8"/>
      <c r="AP12" s="8"/>
      <c r="AQ12" s="8"/>
      <c r="AR12" s="8"/>
      <c r="AS12" s="8"/>
      <c r="AT12" s="101"/>
      <c r="AU12" s="107" t="str">
        <f t="shared" si="0"/>
        <v>BE</v>
      </c>
      <c r="AV12" s="108" t="str" cm="1">
        <f t="array" ref="AV12">_xlfn.TEXTJOIN("; ",TRUE,IF(D12:AT12&gt;=1,D$1:AT$1,""))</f>
        <v/>
      </c>
    </row>
    <row r="13" spans="1:48" x14ac:dyDescent="0.25">
      <c r="A13" s="18" t="s">
        <v>58</v>
      </c>
      <c r="B13" s="25" t="s">
        <v>59</v>
      </c>
      <c r="C13" s="53" t="s">
        <v>57</v>
      </c>
      <c r="D13" s="54">
        <v>0.19973675551168099</v>
      </c>
      <c r="E13" s="8">
        <v>1.17937049677664E-2</v>
      </c>
      <c r="F13" s="8">
        <v>6.8000000000000005E-2</v>
      </c>
      <c r="G13" s="8">
        <v>0.16558675305975501</v>
      </c>
      <c r="H13" s="8">
        <v>5.1090909090909097E-2</v>
      </c>
      <c r="I13" s="8">
        <v>0.69947440420476603</v>
      </c>
      <c r="J13" s="8">
        <v>1.1648223645894001E-2</v>
      </c>
      <c r="K13" s="8">
        <v>1.4136273678258401E-3</v>
      </c>
      <c r="L13" s="8">
        <v>4.2386185243328101E-2</v>
      </c>
      <c r="M13" s="8">
        <v>1.97270506304232E-3</v>
      </c>
      <c r="N13" s="8">
        <v>4.28159289853286E-2</v>
      </c>
      <c r="O13" s="8">
        <v>2.4394874228761299E-2</v>
      </c>
      <c r="P13" s="8"/>
      <c r="Q13" s="8"/>
      <c r="R13" s="8">
        <v>0.232153569286143</v>
      </c>
      <c r="S13" s="8">
        <v>4.98384863867097E-2</v>
      </c>
      <c r="T13" s="8">
        <v>0.22916666666666699</v>
      </c>
      <c r="U13" s="8"/>
      <c r="V13" s="8">
        <v>0.12752537979696199</v>
      </c>
      <c r="W13" s="8">
        <v>0.106215722120658</v>
      </c>
      <c r="X13" s="8">
        <v>4.7709923664122099E-2</v>
      </c>
      <c r="Y13" s="8">
        <v>6.3539322903040096E-2</v>
      </c>
      <c r="Z13" s="7"/>
      <c r="AA13" s="7"/>
      <c r="AB13" s="8">
        <v>0.34248665141113699</v>
      </c>
      <c r="AC13" s="8">
        <v>1.31734317343173</v>
      </c>
      <c r="AD13" s="8">
        <v>0.20413511939429199</v>
      </c>
      <c r="AE13" s="8">
        <v>0.13308095515433899</v>
      </c>
      <c r="AF13" s="8">
        <v>5.4123204093682299E-2</v>
      </c>
      <c r="AG13" s="8">
        <v>3.71900826446281E-2</v>
      </c>
      <c r="AH13" s="8">
        <v>7.8632478632478603E-2</v>
      </c>
      <c r="AI13" s="8">
        <v>9.5125786163522005E-2</v>
      </c>
      <c r="AJ13" s="8">
        <v>5.2531371700562497E-2</v>
      </c>
      <c r="AK13" s="8">
        <v>9.6914556962025295E-3</v>
      </c>
      <c r="AL13" s="8">
        <v>1.59294117647059E-2</v>
      </c>
      <c r="AM13" s="8">
        <v>0.22668090672362701</v>
      </c>
      <c r="AN13" s="8">
        <v>0.2387</v>
      </c>
      <c r="AO13" s="8">
        <v>1.75704989154013E-2</v>
      </c>
      <c r="AP13" s="8">
        <v>2.0176893311221701E-3</v>
      </c>
      <c r="AQ13" s="8">
        <v>0.73833333333333295</v>
      </c>
      <c r="AR13" s="8">
        <v>0.231800766283525</v>
      </c>
      <c r="AS13" s="8">
        <v>6.5310147006095401E-2</v>
      </c>
      <c r="AT13" s="101">
        <v>9.4196151458721296E-3</v>
      </c>
      <c r="AU13" s="107" t="str">
        <f t="shared" si="0"/>
        <v>non BE</v>
      </c>
      <c r="AV13" s="108" t="str" cm="1">
        <f t="array" ref="AV13">_xlfn.TEXTJOIN("; ",TRUE,IF(D13:AT13&gt;=1,D$1:AT$1,""))</f>
        <v>PCB118</v>
      </c>
    </row>
    <row r="14" spans="1:48" x14ac:dyDescent="0.25">
      <c r="A14" s="18" t="s">
        <v>66</v>
      </c>
      <c r="B14" s="25" t="s">
        <v>67</v>
      </c>
      <c r="C14" s="53" t="s">
        <v>57</v>
      </c>
      <c r="D14" s="54">
        <v>0.19693978282329699</v>
      </c>
      <c r="E14" s="8">
        <v>2.36632536973834E-2</v>
      </c>
      <c r="F14" s="8">
        <v>0.223</v>
      </c>
      <c r="G14" s="8">
        <v>0.41864650827933803</v>
      </c>
      <c r="H14" s="8">
        <v>0.17318181818181799</v>
      </c>
      <c r="I14" s="8">
        <v>0.50291597667218702</v>
      </c>
      <c r="J14" s="8">
        <v>1.1648223645894001E-2</v>
      </c>
      <c r="K14" s="8">
        <v>1.4136273678258401E-3</v>
      </c>
      <c r="L14" s="8">
        <v>4.1688470259898802E-2</v>
      </c>
      <c r="M14" s="8">
        <v>1.9010979753447E-3</v>
      </c>
      <c r="N14" s="8">
        <v>8.1802490445074594E-2</v>
      </c>
      <c r="O14" s="8">
        <v>5.6953013763645002E-3</v>
      </c>
      <c r="P14" s="8"/>
      <c r="Q14" s="8"/>
      <c r="R14" s="8">
        <v>0.35482903419316097</v>
      </c>
      <c r="S14" s="8">
        <v>5.5376095985233E-2</v>
      </c>
      <c r="T14" s="8">
        <v>0.22727272727272699</v>
      </c>
      <c r="U14" s="8"/>
      <c r="V14" s="8">
        <v>0.12172222622219001</v>
      </c>
      <c r="W14" s="8">
        <v>9.1956124314442403E-2</v>
      </c>
      <c r="X14" s="8">
        <v>5.9015101228011901E-2</v>
      </c>
      <c r="Y14" s="8">
        <v>6.2628852493328405E-2</v>
      </c>
      <c r="Z14" s="7"/>
      <c r="AA14" s="7"/>
      <c r="AB14" s="8">
        <v>0.18764302059496599</v>
      </c>
      <c r="AC14" s="8">
        <v>0.81180811808118103</v>
      </c>
      <c r="AD14" s="8">
        <v>0.13395457192778101</v>
      </c>
      <c r="AE14" s="8">
        <v>6.3308095515433899E-2</v>
      </c>
      <c r="AF14" s="8">
        <v>2.08620350324739E-2</v>
      </c>
      <c r="AG14" s="8">
        <v>1.2396694214876E-2</v>
      </c>
      <c r="AH14" s="8">
        <v>4.1025641025640998E-2</v>
      </c>
      <c r="AI14" s="8">
        <v>9.4339622641509399E-2</v>
      </c>
      <c r="AJ14" s="8">
        <v>5.1795759411510198E-2</v>
      </c>
      <c r="AK14" s="8">
        <v>1.4240506329113899E-2</v>
      </c>
      <c r="AL14" s="8">
        <v>1.5682352941176501E-2</v>
      </c>
      <c r="AM14" s="8">
        <v>0.208080832323329</v>
      </c>
      <c r="AN14" s="8">
        <v>0.61729999999999996</v>
      </c>
      <c r="AO14" s="8">
        <v>1.72812725958062E-2</v>
      </c>
      <c r="AP14" s="8">
        <v>1.6583747927031501E-3</v>
      </c>
      <c r="AQ14" s="8">
        <v>0.28249999999999997</v>
      </c>
      <c r="AR14" s="8">
        <v>0.229885057471264</v>
      </c>
      <c r="AS14" s="8">
        <v>6.4377913230548603E-2</v>
      </c>
      <c r="AT14" s="101">
        <v>9.2799503414028595E-3</v>
      </c>
      <c r="AU14" s="107" t="str">
        <f t="shared" si="0"/>
        <v>BE</v>
      </c>
      <c r="AV14" s="108" t="str" cm="1">
        <f t="array" ref="AV14">_xlfn.TEXTJOIN("; ",TRUE,IF(D14:AT14&gt;=1,D$1:AT$1,""))</f>
        <v/>
      </c>
    </row>
    <row r="15" spans="1:48" x14ac:dyDescent="0.25">
      <c r="A15" s="18" t="s">
        <v>70</v>
      </c>
      <c r="B15" s="25" t="s">
        <v>71</v>
      </c>
      <c r="C15" s="53" t="s">
        <v>57</v>
      </c>
      <c r="D15" s="54">
        <v>0.153998025666338</v>
      </c>
      <c r="E15" s="8">
        <v>2.0553659461509301E-2</v>
      </c>
      <c r="F15" s="8">
        <v>0.108625</v>
      </c>
      <c r="G15" s="8">
        <v>0.16810655147588199</v>
      </c>
      <c r="H15" s="8">
        <v>4.2272727272727302E-2</v>
      </c>
      <c r="I15" s="8">
        <v>0.389336885304918</v>
      </c>
      <c r="J15" s="8">
        <v>1.1648223645894001E-2</v>
      </c>
      <c r="K15" s="8">
        <v>1.4136273678258401E-3</v>
      </c>
      <c r="L15" s="8">
        <v>3.2618175475318298E-2</v>
      </c>
      <c r="M15" s="8">
        <v>2.3335486226166101E-3</v>
      </c>
      <c r="N15" s="8">
        <v>4.0579459992602603E-2</v>
      </c>
      <c r="O15" s="8">
        <v>6.3882297104888505E-2</v>
      </c>
      <c r="P15" s="8"/>
      <c r="Q15" s="8"/>
      <c r="R15" s="8">
        <v>0.35026994601079797</v>
      </c>
      <c r="S15" s="8">
        <v>4.3377941855099203E-2</v>
      </c>
      <c r="T15" s="8">
        <v>0.17803030303030301</v>
      </c>
      <c r="U15" s="8"/>
      <c r="V15" s="8">
        <v>7.95449636402909E-2</v>
      </c>
      <c r="W15" s="8">
        <v>2.8519195612431401E-2</v>
      </c>
      <c r="X15" s="8">
        <v>4.0968304015930997E-2</v>
      </c>
      <c r="Y15" s="8">
        <v>4.89927267018994E-2</v>
      </c>
      <c r="Z15" s="7"/>
      <c r="AA15" s="7"/>
      <c r="AB15" s="8">
        <v>0.29519450800915298</v>
      </c>
      <c r="AC15" s="8">
        <v>1.3099630996310001</v>
      </c>
      <c r="AD15" s="8">
        <v>0.22772277227722801</v>
      </c>
      <c r="AE15" s="8">
        <v>9.0797903319743703E-2</v>
      </c>
      <c r="AF15" s="8">
        <v>6.4554221609919304E-2</v>
      </c>
      <c r="AG15" s="8">
        <v>3.4435261707989002E-2</v>
      </c>
      <c r="AH15" s="8">
        <v>8.8034188034187999E-2</v>
      </c>
      <c r="AI15" s="8">
        <v>7.3899371069182401E-2</v>
      </c>
      <c r="AJ15" s="8">
        <v>4.0501947209000397E-2</v>
      </c>
      <c r="AK15" s="8">
        <v>4.5490506329113898E-3</v>
      </c>
      <c r="AL15" s="8">
        <v>2.0758823529411798E-2</v>
      </c>
      <c r="AM15" s="8">
        <v>0.14076056304225201</v>
      </c>
      <c r="AN15" s="8">
        <v>0.43519999999999998</v>
      </c>
      <c r="AO15" s="8">
        <v>1.35213304410701E-2</v>
      </c>
      <c r="AP15" s="8">
        <v>8.8446655610834697E-4</v>
      </c>
      <c r="AQ15" s="8">
        <v>0.34333333333333299</v>
      </c>
      <c r="AR15" s="8">
        <v>0.18007662835249</v>
      </c>
      <c r="AS15" s="8">
        <v>5.0358551452133402E-2</v>
      </c>
      <c r="AT15" s="101">
        <v>7.2625698324022296E-3</v>
      </c>
      <c r="AU15" s="107" t="str">
        <f t="shared" si="0"/>
        <v>non BE</v>
      </c>
      <c r="AV15" s="108" t="str" cm="1">
        <f t="array" ref="AV15">_xlfn.TEXTJOIN("; ",TRUE,IF(D15:AT15&gt;=1,D$1:AT$1,""))</f>
        <v>PCB118</v>
      </c>
    </row>
    <row r="16" spans="1:48" x14ac:dyDescent="0.25">
      <c r="A16" s="18" t="s">
        <v>73</v>
      </c>
      <c r="B16" s="25" t="s">
        <v>74</v>
      </c>
      <c r="C16" s="53" t="s">
        <v>57</v>
      </c>
      <c r="D16" s="54">
        <v>0.17505758473182001</v>
      </c>
      <c r="E16" s="8">
        <v>0.147599309153713</v>
      </c>
      <c r="F16" s="8">
        <v>0.143625</v>
      </c>
      <c r="G16" s="8">
        <v>0.33765298776097902</v>
      </c>
      <c r="H16" s="8">
        <v>4.57272727272727E-2</v>
      </c>
      <c r="I16" s="8">
        <v>0.25001799985600098</v>
      </c>
      <c r="J16" s="8">
        <v>1.1648223645894001E-2</v>
      </c>
      <c r="K16" s="8">
        <v>1.4136273678258401E-3</v>
      </c>
      <c r="L16" s="8">
        <v>3.7153322867608599E-2</v>
      </c>
      <c r="M16" s="8">
        <v>1.58378029260622E-3</v>
      </c>
      <c r="N16" s="8">
        <v>0.253852792504007</v>
      </c>
      <c r="O16" s="8">
        <v>5.0308495491219697E-3</v>
      </c>
      <c r="P16" s="8"/>
      <c r="Q16" s="8"/>
      <c r="R16" s="8">
        <v>0.23989202159568099</v>
      </c>
      <c r="S16" s="8">
        <v>4.8915551453622502E-2</v>
      </c>
      <c r="T16" s="8">
        <v>0.200757575757576</v>
      </c>
      <c r="U16" s="8"/>
      <c r="V16" s="8">
        <v>0.10429116567067501</v>
      </c>
      <c r="W16" s="8">
        <v>7.6782449725776997E-3</v>
      </c>
      <c r="X16" s="8">
        <v>9.7560053675039199E-2</v>
      </c>
      <c r="Y16" s="8">
        <v>5.5664277117890203E-2</v>
      </c>
      <c r="Z16" s="7"/>
      <c r="AA16" s="7"/>
      <c r="AB16" s="8">
        <v>0.80015255530129703</v>
      </c>
      <c r="AC16" s="8">
        <v>3.0848708487084902</v>
      </c>
      <c r="AD16" s="8">
        <v>1.9397204426325001</v>
      </c>
      <c r="AE16" s="8">
        <v>0.42865463016889899</v>
      </c>
      <c r="AF16" s="8">
        <v>0.12556583349734299</v>
      </c>
      <c r="AG16" s="8">
        <v>3.5812672176308499E-2</v>
      </c>
      <c r="AH16" s="8">
        <v>0.125641025641026</v>
      </c>
      <c r="AI16" s="8">
        <v>8.3333333333333301E-2</v>
      </c>
      <c r="AJ16" s="8">
        <v>4.6040675032453501E-2</v>
      </c>
      <c r="AK16" s="8">
        <v>6.3291139240506302E-3</v>
      </c>
      <c r="AL16" s="8">
        <v>4.6376470588235297E-2</v>
      </c>
      <c r="AM16" s="8">
        <v>0.14232056928227699</v>
      </c>
      <c r="AN16" s="8">
        <v>0.37259999999999999</v>
      </c>
      <c r="AO16" s="8">
        <v>1.54013015184382E-2</v>
      </c>
      <c r="AP16" s="8">
        <v>2.07296849087894E-3</v>
      </c>
      <c r="AQ16" s="8">
        <v>0.42583333333333301</v>
      </c>
      <c r="AR16" s="8">
        <v>0.20306513409961699</v>
      </c>
      <c r="AS16" s="8">
        <v>5.7206884187881002E-2</v>
      </c>
      <c r="AT16" s="101">
        <v>8.2557417752948496E-3</v>
      </c>
      <c r="AU16" s="107" t="str">
        <f t="shared" si="0"/>
        <v>non BE</v>
      </c>
      <c r="AV16" s="108" t="str" cm="1">
        <f t="array" ref="AV16">_xlfn.TEXTJOIN("; ",TRUE,IF(D16:AT16&gt;=1,D$1:AT$1,""))</f>
        <v>PCB118; PCB138</v>
      </c>
    </row>
    <row r="17" spans="1:48" x14ac:dyDescent="0.25">
      <c r="A17" s="18" t="s">
        <v>77</v>
      </c>
      <c r="B17" s="25" t="s">
        <v>78</v>
      </c>
      <c r="C17" s="53" t="s">
        <v>57</v>
      </c>
      <c r="D17" s="54"/>
      <c r="E17" s="8">
        <v>1.5129533678756499E-2</v>
      </c>
      <c r="F17" s="8">
        <v>7.5874999999999998E-2</v>
      </c>
      <c r="G17" s="8">
        <v>8.8553624139061995E-2</v>
      </c>
      <c r="H17" s="8">
        <v>5.0545454545454498E-2</v>
      </c>
      <c r="I17" s="8">
        <v>0.166950931514038</v>
      </c>
      <c r="J17" s="8">
        <v>5.30785562632696E-2</v>
      </c>
      <c r="K17" s="8">
        <v>1.2879405830077701E-3</v>
      </c>
      <c r="L17" s="8">
        <v>3.1781344350865999E-2</v>
      </c>
      <c r="M17" s="8">
        <v>7.99529237185145E-4</v>
      </c>
      <c r="N17" s="8">
        <v>2.7969671440606601E-2</v>
      </c>
      <c r="O17" s="8">
        <v>4.3233895373973198E-3</v>
      </c>
      <c r="P17" s="8"/>
      <c r="Q17" s="8"/>
      <c r="R17" s="8">
        <v>0.40565002742731798</v>
      </c>
      <c r="S17" s="8">
        <v>5.9844404548174697E-2</v>
      </c>
      <c r="T17" s="8"/>
      <c r="U17" s="8"/>
      <c r="V17" s="8">
        <v>0.10323405930202</v>
      </c>
      <c r="W17" s="8">
        <v>0.17985012489592</v>
      </c>
      <c r="X17" s="8">
        <v>5.4279828391071802E-2</v>
      </c>
      <c r="Y17" s="8">
        <v>0.18831045003813901</v>
      </c>
      <c r="Z17" s="7"/>
      <c r="AA17" s="7"/>
      <c r="AB17" s="8">
        <v>0.86251236399604403</v>
      </c>
      <c r="AC17" s="8">
        <v>3.1531100478468899</v>
      </c>
      <c r="AD17" s="8">
        <v>0.970166163141994</v>
      </c>
      <c r="AE17" s="8">
        <v>0.20551359516616299</v>
      </c>
      <c r="AF17" s="8">
        <v>0.452526799387443</v>
      </c>
      <c r="AG17" s="8">
        <v>6.60714285714286E-2</v>
      </c>
      <c r="AH17" s="8">
        <v>0.26829268292682901</v>
      </c>
      <c r="AI17" s="8">
        <v>0.71633237822349605</v>
      </c>
      <c r="AJ17" s="8">
        <v>3.9416633819471802E-2</v>
      </c>
      <c r="AK17" s="8"/>
      <c r="AL17" s="8">
        <v>3.4317647058823501E-2</v>
      </c>
      <c r="AM17" s="8">
        <v>0.45461006089894301</v>
      </c>
      <c r="AN17" s="8">
        <v>0.08</v>
      </c>
      <c r="AO17" s="8">
        <v>4.61133069828722E-3</v>
      </c>
      <c r="AP17" s="8">
        <v>4.0501792114695304E-3</v>
      </c>
      <c r="AQ17" s="8">
        <v>0.66249999999999998</v>
      </c>
      <c r="AR17" s="8"/>
      <c r="AS17" s="8">
        <v>0.217788304475662</v>
      </c>
      <c r="AT17" s="101">
        <v>2.8276544606249099E-3</v>
      </c>
      <c r="AU17" s="107" t="str">
        <f t="shared" si="0"/>
        <v>non BE</v>
      </c>
      <c r="AV17" s="108" t="str" cm="1">
        <f t="array" ref="AV17">_xlfn.TEXTJOIN("; ",TRUE,IF(D17:AT17&gt;=1,D$1:AT$1,""))</f>
        <v>PCB118</v>
      </c>
    </row>
    <row r="18" spans="1:48" x14ac:dyDescent="0.25">
      <c r="A18" s="18" t="s">
        <v>136</v>
      </c>
      <c r="B18" s="25" t="s">
        <v>137</v>
      </c>
      <c r="C18" s="53" t="s">
        <v>57</v>
      </c>
      <c r="D18" s="54"/>
      <c r="E18" s="8"/>
      <c r="F18" s="8"/>
      <c r="G18" s="8"/>
      <c r="H18" s="8"/>
      <c r="I18" s="8">
        <v>0.25019799841601298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>
        <v>8.27993376052992E-2</v>
      </c>
      <c r="W18" s="8"/>
      <c r="X18" s="8">
        <v>3.1115167607036202E-2</v>
      </c>
      <c r="Y18" s="8"/>
      <c r="Z18" s="7"/>
      <c r="AA18" s="7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>
        <v>0.108000432001728</v>
      </c>
      <c r="AN18" s="8"/>
      <c r="AO18" s="8"/>
      <c r="AP18" s="8"/>
      <c r="AQ18" s="8"/>
      <c r="AR18" s="8"/>
      <c r="AS18" s="8"/>
      <c r="AT18" s="101"/>
      <c r="AU18" s="107" t="str">
        <f t="shared" si="0"/>
        <v>BE</v>
      </c>
      <c r="AV18" s="108" t="str" cm="1">
        <f t="array" ref="AV18">_xlfn.TEXTJOIN("; ",TRUE,IF(D18:AT18&gt;=1,D$1:AT$1,""))</f>
        <v/>
      </c>
    </row>
    <row r="19" spans="1:48" x14ac:dyDescent="0.25">
      <c r="A19" s="18" t="s">
        <v>139</v>
      </c>
      <c r="B19" s="25" t="s">
        <v>140</v>
      </c>
      <c r="C19" s="53" t="s">
        <v>57</v>
      </c>
      <c r="D19" s="54"/>
      <c r="E19" s="8">
        <v>4.36480849450133E-2</v>
      </c>
      <c r="F19" s="8">
        <v>5.4125E-2</v>
      </c>
      <c r="G19" s="8">
        <v>8.6033117350611907E-2</v>
      </c>
      <c r="H19" s="8">
        <v>2.7454545454545499E-2</v>
      </c>
      <c r="I19" s="8">
        <v>0.31337749298005602</v>
      </c>
      <c r="J19" s="8">
        <v>7.6295864880605701E-3</v>
      </c>
      <c r="K19" s="8"/>
      <c r="L19" s="8">
        <v>4.5525902668759798E-2</v>
      </c>
      <c r="M19" s="8">
        <v>1.53323411305496E-3</v>
      </c>
      <c r="N19" s="8">
        <v>0.15355689803969899</v>
      </c>
      <c r="O19" s="8"/>
      <c r="P19" s="8"/>
      <c r="Q19" s="8"/>
      <c r="R19" s="8">
        <v>0.17336532693461301</v>
      </c>
      <c r="S19" s="8"/>
      <c r="T19" s="8"/>
      <c r="U19" s="8"/>
      <c r="V19" s="8">
        <v>9.7915616675066597E-2</v>
      </c>
      <c r="W19" s="8">
        <v>4.6160877513711097E-2</v>
      </c>
      <c r="X19" s="8">
        <v>2.9912047792897401E-2</v>
      </c>
      <c r="Y19" s="8">
        <v>6.8400397676730701E-2</v>
      </c>
      <c r="Z19" s="7"/>
      <c r="AA19" s="7"/>
      <c r="AB19" s="8">
        <v>0.32799389778794802</v>
      </c>
      <c r="AC19" s="8">
        <v>1.48339483394834</v>
      </c>
      <c r="AD19" s="8">
        <v>0.17384973791496799</v>
      </c>
      <c r="AE19" s="8">
        <v>0.115608619685498</v>
      </c>
      <c r="AF19" s="8">
        <v>2.7356819523715801E-2</v>
      </c>
      <c r="AG19" s="8">
        <v>2.4793388429752101E-2</v>
      </c>
      <c r="AH19" s="8">
        <v>8.3760683760683796E-2</v>
      </c>
      <c r="AI19" s="8">
        <v>0.102987421383648</v>
      </c>
      <c r="AJ19" s="8">
        <v>5.6555603634790098E-2</v>
      </c>
      <c r="AK19" s="8"/>
      <c r="AL19" s="8">
        <v>1.9394117647058801E-2</v>
      </c>
      <c r="AM19" s="8">
        <v>0.16440065760263001</v>
      </c>
      <c r="AN19" s="8">
        <v>0.25480000000000003</v>
      </c>
      <c r="AO19" s="8"/>
      <c r="AP19" s="8">
        <v>5.2515201768933099E-4</v>
      </c>
      <c r="AQ19" s="8">
        <v>1.9275</v>
      </c>
      <c r="AR19" s="8"/>
      <c r="AS19" s="8">
        <v>7.0311939763355993E-2</v>
      </c>
      <c r="AT19" s="101">
        <v>2.03289882060832E-3</v>
      </c>
      <c r="AU19" s="107" t="str">
        <f t="shared" si="0"/>
        <v>non BE</v>
      </c>
      <c r="AV19" s="108" t="str" cm="1">
        <f t="array" ref="AV19">_xlfn.TEXTJOIN("; ",TRUE,IF(D19:AT19&gt;=1,D$1:AT$1,""))</f>
        <v>PCB118; TBT</v>
      </c>
    </row>
    <row r="20" spans="1:48" x14ac:dyDescent="0.25">
      <c r="A20" s="18" t="s">
        <v>142</v>
      </c>
      <c r="B20" s="25" t="s">
        <v>143</v>
      </c>
      <c r="C20" s="53" t="s">
        <v>57</v>
      </c>
      <c r="D20" s="54"/>
      <c r="E20" s="8">
        <v>4.1410693970420902E-2</v>
      </c>
      <c r="F20" s="8">
        <v>6.3500000000000001E-2</v>
      </c>
      <c r="G20" s="8">
        <v>7.0914326853851697E-2</v>
      </c>
      <c r="H20" s="8">
        <v>4.2999999999999997E-2</v>
      </c>
      <c r="I20" s="8">
        <v>0.53387572899416802</v>
      </c>
      <c r="J20" s="8"/>
      <c r="K20" s="8"/>
      <c r="L20" s="8"/>
      <c r="M20" s="8"/>
      <c r="N20" s="8"/>
      <c r="O20" s="8"/>
      <c r="P20" s="8"/>
      <c r="Q20" s="8"/>
      <c r="R20" s="8">
        <v>0.144751049790042</v>
      </c>
      <c r="S20" s="8"/>
      <c r="T20" s="8"/>
      <c r="U20" s="8"/>
      <c r="V20" s="8">
        <v>0.101342789257686</v>
      </c>
      <c r="W20" s="8">
        <v>4.5703839122486298E-3</v>
      </c>
      <c r="X20" s="8">
        <v>3.7919017590441403E-2</v>
      </c>
      <c r="Y20" s="8"/>
      <c r="Z20" s="7"/>
      <c r="AA20" s="7"/>
      <c r="AB20" s="8">
        <v>0.67200610221205204</v>
      </c>
      <c r="AC20" s="8">
        <v>2.0553505535055301</v>
      </c>
      <c r="AD20" s="8">
        <v>0.39050669772859598</v>
      </c>
      <c r="AE20" s="8">
        <v>0.262376237623762</v>
      </c>
      <c r="AF20" s="8">
        <v>4.2904939972446397E-2</v>
      </c>
      <c r="AG20" s="8">
        <v>4.6831955922865001E-2</v>
      </c>
      <c r="AH20" s="8">
        <v>0.190598290598291</v>
      </c>
      <c r="AI20" s="8"/>
      <c r="AJ20" s="8"/>
      <c r="AK20" s="8"/>
      <c r="AL20" s="8">
        <v>2.8358823529411801E-2</v>
      </c>
      <c r="AM20" s="8">
        <v>0.200400801603206</v>
      </c>
      <c r="AN20" s="8">
        <v>0.20430000000000001</v>
      </c>
      <c r="AO20" s="8"/>
      <c r="AP20" s="8">
        <v>1.2714206744057501E-3</v>
      </c>
      <c r="AQ20" s="8"/>
      <c r="AR20" s="8"/>
      <c r="AS20" s="8"/>
      <c r="AT20" s="101"/>
      <c r="AU20" s="107" t="str">
        <f t="shared" si="0"/>
        <v>non BE</v>
      </c>
      <c r="AV20" s="108" t="str" cm="1">
        <f t="array" ref="AV20">_xlfn.TEXTJOIN("; ",TRUE,IF(D20:AT20&gt;=1,D$1:AT$1,""))</f>
        <v>PCB118</v>
      </c>
    </row>
    <row r="21" spans="1:48" x14ac:dyDescent="0.25">
      <c r="A21" s="37" t="s">
        <v>80</v>
      </c>
      <c r="B21" s="38" t="s">
        <v>81</v>
      </c>
      <c r="C21" s="55" t="s">
        <v>83</v>
      </c>
      <c r="D21" s="56"/>
      <c r="E21" s="41"/>
      <c r="F21" s="41"/>
      <c r="G21" s="41"/>
      <c r="H21" s="41"/>
      <c r="I21" s="41">
        <v>0.32615739074087402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>
        <v>7.4533803729570094E-2</v>
      </c>
      <c r="W21" s="41"/>
      <c r="X21" s="41">
        <v>2.9227514105542599E-2</v>
      </c>
      <c r="Y21" s="41"/>
      <c r="Z21" s="40"/>
      <c r="AA21" s="40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>
        <v>0.15672062688250801</v>
      </c>
      <c r="AN21" s="41"/>
      <c r="AO21" s="41"/>
      <c r="AP21" s="41"/>
      <c r="AQ21" s="41"/>
      <c r="AR21" s="41"/>
      <c r="AS21" s="41"/>
      <c r="AT21" s="102"/>
      <c r="AU21" s="109" t="str">
        <f t="shared" si="0"/>
        <v>BE</v>
      </c>
      <c r="AV21" s="110" t="str" cm="1">
        <f t="array" ref="AV21">_xlfn.TEXTJOIN("; ",TRUE,IF(D21:AT21&gt;=1,D$1:AT$1,""))</f>
        <v/>
      </c>
    </row>
    <row r="22" spans="1:48" x14ac:dyDescent="0.25">
      <c r="A22" s="37" t="s">
        <v>84</v>
      </c>
      <c r="B22" s="38" t="s">
        <v>85</v>
      </c>
      <c r="C22" s="55" t="s">
        <v>83</v>
      </c>
      <c r="D22" s="56"/>
      <c r="E22" s="41">
        <v>0.92701208981001704</v>
      </c>
      <c r="F22" s="41">
        <v>9.2874999999999999E-2</v>
      </c>
      <c r="G22" s="41">
        <v>5.7723843883240401E-2</v>
      </c>
      <c r="H22" s="41">
        <v>9.0909090909090898E-2</v>
      </c>
      <c r="I22" s="41">
        <v>0.32584739322085399</v>
      </c>
      <c r="J22" s="41">
        <v>6.1500615006150096E-3</v>
      </c>
      <c r="K22" s="41"/>
      <c r="L22" s="41">
        <v>3.7002945508100099E-2</v>
      </c>
      <c r="M22" s="41">
        <v>1.0033494383021599E-3</v>
      </c>
      <c r="N22" s="41">
        <v>2.3158511192087499E-3</v>
      </c>
      <c r="O22" s="41"/>
      <c r="P22" s="41"/>
      <c r="Q22" s="41"/>
      <c r="R22" s="41">
        <v>0.18184311574327999</v>
      </c>
      <c r="S22" s="41"/>
      <c r="T22" s="41"/>
      <c r="U22" s="41"/>
      <c r="V22" s="41">
        <v>5.3112175102599198E-2</v>
      </c>
      <c r="W22" s="41">
        <v>0.364196502914238</v>
      </c>
      <c r="X22" s="41">
        <v>5.6472189147814301E-2</v>
      </c>
      <c r="Y22" s="41">
        <v>5.5371444352388798E-2</v>
      </c>
      <c r="Z22" s="40"/>
      <c r="AA22" s="40"/>
      <c r="AB22" s="41">
        <v>0.205736894164194</v>
      </c>
      <c r="AC22" s="41">
        <v>0.85167464114832503</v>
      </c>
      <c r="AD22" s="41">
        <v>0.15709969788519601</v>
      </c>
      <c r="AE22" s="41">
        <v>2.7190332326284001E-2</v>
      </c>
      <c r="AF22" s="41">
        <v>1.3016845329249601E-2</v>
      </c>
      <c r="AG22" s="41">
        <v>1.7857142857142901E-2</v>
      </c>
      <c r="AH22" s="41">
        <v>0.118625277161863</v>
      </c>
      <c r="AI22" s="41">
        <v>8.29875518672199E-2</v>
      </c>
      <c r="AJ22" s="41">
        <v>4.5820009136592003E-2</v>
      </c>
      <c r="AK22" s="41"/>
      <c r="AL22" s="41">
        <v>3.4135294117647097E-2</v>
      </c>
      <c r="AM22" s="41">
        <v>0.26321456166795398</v>
      </c>
      <c r="AN22" s="41">
        <v>0.38190000000000002</v>
      </c>
      <c r="AO22" s="41"/>
      <c r="AP22" s="41">
        <v>7.1684587813620096E-2</v>
      </c>
      <c r="AQ22" s="41">
        <v>0.40666666666666701</v>
      </c>
      <c r="AR22" s="41"/>
      <c r="AS22" s="41">
        <v>5.6926570779712297E-2</v>
      </c>
      <c r="AT22" s="102">
        <v>1.6380016380016401E-3</v>
      </c>
      <c r="AU22" s="109" t="str">
        <f t="shared" si="0"/>
        <v>BE</v>
      </c>
      <c r="AV22" s="110" t="str" cm="1">
        <f t="array" ref="AV22">_xlfn.TEXTJOIN("; ",TRUE,IF(D22:AT22&gt;=1,D$1:AT$1,""))</f>
        <v/>
      </c>
    </row>
    <row r="23" spans="1:48" x14ac:dyDescent="0.25">
      <c r="A23" s="37" t="s">
        <v>88</v>
      </c>
      <c r="B23" s="38" t="s">
        <v>89</v>
      </c>
      <c r="C23" s="55" t="s">
        <v>83</v>
      </c>
      <c r="D23" s="56"/>
      <c r="E23" s="41">
        <v>4.8122866894198001E-2</v>
      </c>
      <c r="F23" s="41">
        <v>2.6624999999999999E-2</v>
      </c>
      <c r="G23" s="41">
        <v>5.7235421166306699E-2</v>
      </c>
      <c r="H23" s="41">
        <v>1.5909090909090901E-2</v>
      </c>
      <c r="I23" s="41">
        <v>0.31355749154006801</v>
      </c>
      <c r="J23" s="41">
        <v>5.9405940594059398E-3</v>
      </c>
      <c r="K23" s="41"/>
      <c r="L23" s="41">
        <v>3.5583464154892698E-2</v>
      </c>
      <c r="M23" s="41">
        <v>9.7722613799107005E-4</v>
      </c>
      <c r="N23" s="41">
        <v>5.7415855011712499E-3</v>
      </c>
      <c r="O23" s="41"/>
      <c r="P23" s="41"/>
      <c r="Q23" s="41"/>
      <c r="R23" s="41">
        <v>0.13521295740851799</v>
      </c>
      <c r="S23" s="41"/>
      <c r="T23" s="41"/>
      <c r="U23" s="41"/>
      <c r="V23" s="41">
        <v>0.10420116639066899</v>
      </c>
      <c r="W23" s="41">
        <v>0.84341864716636195</v>
      </c>
      <c r="X23" s="41">
        <v>3.1654497178891502E-2</v>
      </c>
      <c r="Y23" s="41">
        <v>5.3257286379572E-2</v>
      </c>
      <c r="Z23" s="40"/>
      <c r="AA23" s="40"/>
      <c r="AB23" s="41">
        <v>0.100686498855835</v>
      </c>
      <c r="AC23" s="41">
        <v>0.53505535055350595</v>
      </c>
      <c r="AD23" s="41">
        <v>5.5329062317996502E-2</v>
      </c>
      <c r="AE23" s="41">
        <v>3.0926033779848601E-2</v>
      </c>
      <c r="AF23" s="41">
        <v>1.3186380633733501E-2</v>
      </c>
      <c r="AG23" s="41">
        <v>2.0661157024793399E-2</v>
      </c>
      <c r="AH23" s="41">
        <v>7.5213675213675196E-2</v>
      </c>
      <c r="AI23" s="41">
        <v>8.0188679245283001E-2</v>
      </c>
      <c r="AJ23" s="41">
        <v>4.40501947209E-2</v>
      </c>
      <c r="AK23" s="41"/>
      <c r="AL23" s="41">
        <v>2.0929411764705901E-2</v>
      </c>
      <c r="AM23" s="41">
        <v>0.112589250357001</v>
      </c>
      <c r="AN23" s="41">
        <v>0.2404</v>
      </c>
      <c r="AO23" s="41"/>
      <c r="AP23" s="41">
        <v>1.9347705914870099E-3</v>
      </c>
      <c r="AQ23" s="41">
        <v>0.40666666666666701</v>
      </c>
      <c r="AR23" s="41"/>
      <c r="AS23" s="41">
        <v>5.4732879168160602E-2</v>
      </c>
      <c r="AT23" s="102">
        <v>1.5828677839851001E-3</v>
      </c>
      <c r="AU23" s="109" t="str">
        <f t="shared" si="0"/>
        <v>BE</v>
      </c>
      <c r="AV23" s="110" t="str" cm="1">
        <f t="array" ref="AV23">_xlfn.TEXTJOIN("; ",TRUE,IF(D23:AT23&gt;=1,D$1:AT$1,""))</f>
        <v/>
      </c>
    </row>
    <row r="24" spans="1:48" x14ac:dyDescent="0.25">
      <c r="A24" s="37" t="s">
        <v>92</v>
      </c>
      <c r="B24" s="38" t="s">
        <v>93</v>
      </c>
      <c r="C24" s="55" t="s">
        <v>83</v>
      </c>
      <c r="D24" s="56"/>
      <c r="E24" s="41">
        <v>4.1833466773418697E-2</v>
      </c>
      <c r="F24" s="41">
        <v>3.2250000000000001E-2</v>
      </c>
      <c r="G24" s="41">
        <v>4.6352583586626098E-2</v>
      </c>
      <c r="H24" s="41">
        <v>2.96363636363636E-2</v>
      </c>
      <c r="I24" s="41">
        <v>0.21451062713198599</v>
      </c>
      <c r="J24" s="41">
        <v>6.5190651906519102E-3</v>
      </c>
      <c r="K24" s="41"/>
      <c r="L24" s="41">
        <v>3.9027982326951399E-2</v>
      </c>
      <c r="M24" s="41">
        <v>1.0611494797996301E-3</v>
      </c>
      <c r="N24" s="41">
        <v>1.62935970848516E-3</v>
      </c>
      <c r="O24" s="41"/>
      <c r="P24" s="41"/>
      <c r="Q24" s="41"/>
      <c r="R24" s="41">
        <v>0.33006034009873803</v>
      </c>
      <c r="S24" s="41"/>
      <c r="T24" s="41"/>
      <c r="U24" s="41"/>
      <c r="V24" s="41">
        <v>7.14698282413741E-2</v>
      </c>
      <c r="W24" s="41">
        <v>2.1600771456123401E-2</v>
      </c>
      <c r="X24" s="41">
        <v>6.5506227438528894E-2</v>
      </c>
      <c r="Y24" s="41">
        <v>5.8602595967964598E-2</v>
      </c>
      <c r="Z24" s="40"/>
      <c r="AA24" s="40"/>
      <c r="AB24" s="41">
        <v>8.89404485692189E-2</v>
      </c>
      <c r="AC24" s="41">
        <v>0.38202247191011202</v>
      </c>
      <c r="AD24" s="41">
        <v>8.2964275169766802E-2</v>
      </c>
      <c r="AE24" s="41">
        <v>2.6639102185469599E-2</v>
      </c>
      <c r="AF24" s="41">
        <v>1.1995916283818299E-2</v>
      </c>
      <c r="AG24" s="41">
        <v>0.32857142857142901</v>
      </c>
      <c r="AH24" s="41">
        <v>0.64190687361419096</v>
      </c>
      <c r="AI24" s="41">
        <v>8.7966804979253105E-2</v>
      </c>
      <c r="AJ24" s="41">
        <v>4.8469620831429902E-2</v>
      </c>
      <c r="AK24" s="41"/>
      <c r="AL24" s="41">
        <v>1.8317647058823501E-2</v>
      </c>
      <c r="AM24" s="41">
        <v>0.13940063194953201</v>
      </c>
      <c r="AN24" s="41">
        <v>0.50190000000000001</v>
      </c>
      <c r="AO24" s="41"/>
      <c r="AP24" s="41">
        <v>7.1684587813620096E-2</v>
      </c>
      <c r="AQ24" s="41">
        <v>0.40666666666666701</v>
      </c>
      <c r="AR24" s="41"/>
      <c r="AS24" s="41">
        <v>6.0238455715367102E-2</v>
      </c>
      <c r="AT24" s="102">
        <v>1.7362817362817399E-3</v>
      </c>
      <c r="AU24" s="109" t="str">
        <f t="shared" si="0"/>
        <v>BE</v>
      </c>
      <c r="AV24" s="110" t="str" cm="1">
        <f t="array" ref="AV24">_xlfn.TEXTJOIN("; ",TRUE,IF(D24:AT24&gt;=1,D$1:AT$1,""))</f>
        <v/>
      </c>
    </row>
    <row r="25" spans="1:48" x14ac:dyDescent="0.25">
      <c r="A25" s="37" t="s">
        <v>95</v>
      </c>
      <c r="B25" s="38" t="s">
        <v>96</v>
      </c>
      <c r="C25" s="55" t="s">
        <v>83</v>
      </c>
      <c r="D25" s="56"/>
      <c r="E25" s="41">
        <v>2.8706863860447501E-2</v>
      </c>
      <c r="F25" s="41">
        <v>5.0250000000000003E-2</v>
      </c>
      <c r="G25" s="41">
        <v>7.7753779697624203E-2</v>
      </c>
      <c r="H25" s="41">
        <v>3.3272727272727301E-2</v>
      </c>
      <c r="I25" s="41">
        <v>0.68669450644394803</v>
      </c>
      <c r="J25" s="41">
        <v>6.1735585323238196E-3</v>
      </c>
      <c r="K25" s="41"/>
      <c r="L25" s="41">
        <v>3.6804465375893901E-2</v>
      </c>
      <c r="M25" s="41">
        <v>1.1934514616270301E-3</v>
      </c>
      <c r="N25" s="41">
        <v>8.7473801010972796E-2</v>
      </c>
      <c r="O25" s="41"/>
      <c r="P25" s="41"/>
      <c r="Q25" s="41"/>
      <c r="R25" s="41">
        <v>0.15086982603479299</v>
      </c>
      <c r="S25" s="41"/>
      <c r="T25" s="41"/>
      <c r="U25" s="41"/>
      <c r="V25" s="41">
        <v>0.105414356685147</v>
      </c>
      <c r="W25" s="41">
        <v>3.6563071297988997E-2</v>
      </c>
      <c r="X25" s="41">
        <v>3.1737470959176901E-2</v>
      </c>
      <c r="Y25" s="41">
        <v>5.5256135210088403E-2</v>
      </c>
      <c r="Z25" s="40"/>
      <c r="AA25" s="40"/>
      <c r="AB25" s="41">
        <v>0.303585049580473</v>
      </c>
      <c r="AC25" s="41">
        <v>1.2361623616236199</v>
      </c>
      <c r="AD25" s="41">
        <v>0.12317996505532899</v>
      </c>
      <c r="AE25" s="41">
        <v>8.9633080955154307E-2</v>
      </c>
      <c r="AF25" s="41">
        <v>2.0271600078724701E-2</v>
      </c>
      <c r="AG25" s="41">
        <v>2.20385674931129E-2</v>
      </c>
      <c r="AH25" s="41">
        <v>6.4957264957265004E-2</v>
      </c>
      <c r="AI25" s="41">
        <v>8.3333333333333301E-2</v>
      </c>
      <c r="AJ25" s="41">
        <v>4.5694504543487703E-2</v>
      </c>
      <c r="AK25" s="41"/>
      <c r="AL25" s="41">
        <v>3.1399999999999997E-2</v>
      </c>
      <c r="AM25" s="41">
        <v>0.33432133728534902</v>
      </c>
      <c r="AN25" s="41">
        <v>0.28599999999999998</v>
      </c>
      <c r="AO25" s="41"/>
      <c r="AP25" s="41">
        <v>6.6334991708126003E-4</v>
      </c>
      <c r="AQ25" s="41">
        <v>2.93</v>
      </c>
      <c r="AR25" s="41"/>
      <c r="AS25" s="41">
        <v>5.6794550017927603E-2</v>
      </c>
      <c r="AT25" s="102">
        <v>1.6449410304158901E-3</v>
      </c>
      <c r="AU25" s="109" t="str">
        <f t="shared" si="0"/>
        <v>non BE</v>
      </c>
      <c r="AV25" s="110" t="str" cm="1">
        <f t="array" ref="AV25">_xlfn.TEXTJOIN("; ",TRUE,IF(D25:AT25&gt;=1,D$1:AT$1,""))</f>
        <v>PCB118; TBT</v>
      </c>
    </row>
    <row r="26" spans="1:48" x14ac:dyDescent="0.25">
      <c r="A26" s="37" t="s">
        <v>98</v>
      </c>
      <c r="B26" s="38" t="s">
        <v>99</v>
      </c>
      <c r="C26" s="55" t="s">
        <v>83</v>
      </c>
      <c r="D26" s="56"/>
      <c r="E26" s="41">
        <v>6.9982728842832506E-2</v>
      </c>
      <c r="F26" s="41">
        <v>4.3374999999999997E-2</v>
      </c>
      <c r="G26" s="41">
        <v>5.7067891111839901E-2</v>
      </c>
      <c r="H26" s="41">
        <v>2.5363636363636401E-2</v>
      </c>
      <c r="I26" s="41">
        <v>0.163998950406717</v>
      </c>
      <c r="J26" s="41">
        <v>5.4140127388535002E-3</v>
      </c>
      <c r="K26" s="41"/>
      <c r="L26" s="41">
        <v>3.2416971237883403E-2</v>
      </c>
      <c r="M26" s="41">
        <v>1.30099397474767E-3</v>
      </c>
      <c r="N26" s="41">
        <v>1.3574838528503199E-3</v>
      </c>
      <c r="O26" s="41"/>
      <c r="P26" s="41"/>
      <c r="Q26" s="41"/>
      <c r="R26" s="41">
        <v>4.5748765770707599E-2</v>
      </c>
      <c r="S26" s="41"/>
      <c r="T26" s="41"/>
      <c r="U26" s="41"/>
      <c r="V26" s="41">
        <v>2.6899107845709799E-2</v>
      </c>
      <c r="W26" s="41">
        <v>6.4113238967527103E-3</v>
      </c>
      <c r="X26" s="41">
        <v>8.5275273572603005E-2</v>
      </c>
      <c r="Y26" s="41">
        <v>4.872234935164E-2</v>
      </c>
      <c r="Z26" s="40"/>
      <c r="AA26" s="40"/>
      <c r="AB26" s="41">
        <v>0.13946587537092001</v>
      </c>
      <c r="AC26" s="41">
        <v>0.88516746411483305</v>
      </c>
      <c r="AD26" s="41">
        <v>0.13255287009063399</v>
      </c>
      <c r="AE26" s="41">
        <v>3.3761329305135999E-2</v>
      </c>
      <c r="AF26" s="41">
        <v>1.1230219499744801E-2</v>
      </c>
      <c r="AG26" s="41">
        <v>1.4285714285714299E-2</v>
      </c>
      <c r="AH26" s="41">
        <v>3.2150776053215098E-2</v>
      </c>
      <c r="AI26" s="41">
        <v>7.3065902578796596E-2</v>
      </c>
      <c r="AJ26" s="41">
        <v>4.0283799763500203E-2</v>
      </c>
      <c r="AK26" s="41"/>
      <c r="AL26" s="41">
        <v>1.15470588235294E-2</v>
      </c>
      <c r="AM26" s="41">
        <v>0.191771536030963</v>
      </c>
      <c r="AN26" s="41">
        <v>0.1615</v>
      </c>
      <c r="AO26" s="41"/>
      <c r="AP26" s="41">
        <v>2.3655913978494602E-3</v>
      </c>
      <c r="AQ26" s="41"/>
      <c r="AR26" s="41"/>
      <c r="AS26" s="41">
        <v>5.0081672655994801E-2</v>
      </c>
      <c r="AT26" s="102">
        <v>1.4421037749187101E-3</v>
      </c>
      <c r="AU26" s="109" t="str">
        <f t="shared" si="0"/>
        <v>BE</v>
      </c>
      <c r="AV26" s="110" t="str" cm="1">
        <f t="array" ref="AV26">_xlfn.TEXTJOIN("; ",TRUE,IF(D26:AT26&gt;=1,D$1:AT$1,""))</f>
        <v/>
      </c>
    </row>
    <row r="27" spans="1:48" x14ac:dyDescent="0.25">
      <c r="A27" s="37" t="s">
        <v>101</v>
      </c>
      <c r="B27" s="38" t="s">
        <v>102</v>
      </c>
      <c r="C27" s="55" t="s">
        <v>83</v>
      </c>
      <c r="D27" s="56"/>
      <c r="E27" s="41">
        <v>5.6683937823834199E-2</v>
      </c>
      <c r="F27" s="41">
        <v>7.2124999999999995E-2</v>
      </c>
      <c r="G27" s="41">
        <v>5.4116103640537899E-2</v>
      </c>
      <c r="H27" s="41">
        <v>3.3727272727272703E-2</v>
      </c>
      <c r="I27" s="41">
        <v>0.131682957229074</v>
      </c>
      <c r="J27" s="41">
        <v>6.9532908704883203E-3</v>
      </c>
      <c r="K27" s="41"/>
      <c r="L27" s="41">
        <v>4.1633561099634502E-2</v>
      </c>
      <c r="M27" s="41">
        <v>1.0809635286743199E-3</v>
      </c>
      <c r="N27" s="41">
        <v>2.4219039595619201E-2</v>
      </c>
      <c r="O27" s="41"/>
      <c r="P27" s="41"/>
      <c r="Q27" s="41"/>
      <c r="R27" s="41">
        <v>3.6149204607789399E-2</v>
      </c>
      <c r="S27" s="41"/>
      <c r="T27" s="41"/>
      <c r="U27" s="41"/>
      <c r="V27" s="41">
        <v>3.9576226712148999E-2</v>
      </c>
      <c r="W27" s="41">
        <v>8.1015820149875101E-2</v>
      </c>
      <c r="X27" s="41">
        <v>6.7018200374213299E-2</v>
      </c>
      <c r="Y27" s="41">
        <v>6.2480930587337898E-2</v>
      </c>
      <c r="Z27" s="40"/>
      <c r="AA27" s="40"/>
      <c r="AB27" s="41">
        <v>0.15529179030662699</v>
      </c>
      <c r="AC27" s="41">
        <v>0.81339712918660301</v>
      </c>
      <c r="AD27" s="41">
        <v>0.13821752265861001</v>
      </c>
      <c r="AE27" s="41">
        <v>4.4864048338368601E-2</v>
      </c>
      <c r="AF27" s="41">
        <v>2.22052067381317E-2</v>
      </c>
      <c r="AG27" s="41">
        <v>1.0714285714285701E-2</v>
      </c>
      <c r="AH27" s="41">
        <v>3.65853658536585E-2</v>
      </c>
      <c r="AI27" s="41">
        <v>9.3839541547277902E-2</v>
      </c>
      <c r="AJ27" s="41">
        <v>5.1675206937327599E-2</v>
      </c>
      <c r="AK27" s="41"/>
      <c r="AL27" s="41">
        <v>1.19823529411765E-2</v>
      </c>
      <c r="AM27" s="41">
        <v>0.210576954615528</v>
      </c>
      <c r="AN27" s="41">
        <v>0.108</v>
      </c>
      <c r="AO27" s="41"/>
      <c r="AP27" s="41">
        <v>1.8996415770609299E-3</v>
      </c>
      <c r="AQ27" s="41">
        <v>1.3116666666666701</v>
      </c>
      <c r="AR27" s="41"/>
      <c r="AS27" s="41">
        <v>6.4227376674289405E-2</v>
      </c>
      <c r="AT27" s="102">
        <v>1.85211367170932E-3</v>
      </c>
      <c r="AU27" s="109" t="str">
        <f t="shared" si="0"/>
        <v>non BE</v>
      </c>
      <c r="AV27" s="110" t="str" cm="1">
        <f t="array" ref="AV27">_xlfn.TEXTJOIN("; ",TRUE,IF(D27:AT27&gt;=1,D$1:AT$1,""))</f>
        <v>TBT</v>
      </c>
    </row>
    <row r="28" spans="1:48" x14ac:dyDescent="0.25">
      <c r="A28" s="19" t="s">
        <v>42</v>
      </c>
      <c r="B28" s="26" t="s">
        <v>43</v>
      </c>
      <c r="C28" s="57" t="s">
        <v>45</v>
      </c>
      <c r="D28" s="58">
        <v>0.14195772747714</v>
      </c>
      <c r="E28" s="11">
        <v>1.3506044905008599E-2</v>
      </c>
      <c r="F28" s="11">
        <v>9.7500000000000003E-2</v>
      </c>
      <c r="G28" s="11">
        <v>0.10560839619547401</v>
      </c>
      <c r="H28" s="11">
        <v>5.1181818181818203E-2</v>
      </c>
      <c r="I28" s="11">
        <v>7.4340724219364995E-2</v>
      </c>
      <c r="J28" s="11">
        <v>5.0424628450106198E-3</v>
      </c>
      <c r="K28" s="11">
        <v>2.5801743012922301E-3</v>
      </c>
      <c r="L28" s="11">
        <v>3.0033370411568401E-2</v>
      </c>
      <c r="M28" s="11">
        <v>8.0080848396464198E-4</v>
      </c>
      <c r="N28" s="11">
        <v>5.6725638865487198E-2</v>
      </c>
      <c r="O28" s="11">
        <v>3.8478166882836098E-3</v>
      </c>
      <c r="P28" s="11"/>
      <c r="Q28" s="11"/>
      <c r="R28" s="11">
        <v>0.18952276467361501</v>
      </c>
      <c r="S28" s="11">
        <v>5.6852184320765997E-2</v>
      </c>
      <c r="T28" s="11">
        <v>0.164075993091537</v>
      </c>
      <c r="U28" s="11"/>
      <c r="V28" s="11">
        <v>4.7025059039622098E-2</v>
      </c>
      <c r="W28" s="11">
        <v>2.8892589508742701E-2</v>
      </c>
      <c r="X28" s="11">
        <v>3.8706507153522002E-2</v>
      </c>
      <c r="Y28" s="11">
        <v>7.0766590389016004E-2</v>
      </c>
      <c r="Z28" s="10"/>
      <c r="AA28" s="10"/>
      <c r="AB28" s="11">
        <v>0.65776458951533101</v>
      </c>
      <c r="AC28" s="11">
        <v>2.8755980861244002</v>
      </c>
      <c r="AD28" s="11">
        <v>0.38179758308157102</v>
      </c>
      <c r="AE28" s="11">
        <v>0.17439577039274901</v>
      </c>
      <c r="AF28" s="11">
        <v>4.2879019908116399E-2</v>
      </c>
      <c r="AG28" s="11">
        <v>5.5357142857142903E-2</v>
      </c>
      <c r="AH28" s="11">
        <v>0.17294900221729501</v>
      </c>
      <c r="AI28" s="11">
        <v>6.8051575931232094E-2</v>
      </c>
      <c r="AJ28" s="11">
        <v>3.7327552227039797E-2</v>
      </c>
      <c r="AK28" s="11">
        <v>2.95548747522076E-2</v>
      </c>
      <c r="AL28" s="11">
        <v>1.67941176470588E-2</v>
      </c>
      <c r="AM28" s="11">
        <v>0.15853405202103599</v>
      </c>
      <c r="AN28" s="11">
        <v>0.34539999999999998</v>
      </c>
      <c r="AO28" s="11">
        <v>1.24505928853755E-2</v>
      </c>
      <c r="AP28" s="11">
        <v>1.6487455197132599E-3</v>
      </c>
      <c r="AQ28" s="11">
        <v>1.0674999999999999</v>
      </c>
      <c r="AR28" s="11">
        <v>0.165794066317626</v>
      </c>
      <c r="AS28" s="11">
        <v>4.6406403136229998E-2</v>
      </c>
      <c r="AT28" s="103">
        <v>6.68740279937792E-3</v>
      </c>
      <c r="AU28" s="111" t="str">
        <f t="shared" si="0"/>
        <v>non BE</v>
      </c>
      <c r="AV28" s="112" t="str" cm="1">
        <f t="array" ref="AV28">_xlfn.TEXTJOIN("; ",TRUE,IF(D28:AT28&gt;=1,D$1:AT$1,""))</f>
        <v>PCB118; TBT</v>
      </c>
    </row>
    <row r="29" spans="1:48" x14ac:dyDescent="0.25">
      <c r="A29" s="19" t="s">
        <v>47</v>
      </c>
      <c r="B29" s="26" t="s">
        <v>48</v>
      </c>
      <c r="C29" s="57" t="s">
        <v>45</v>
      </c>
      <c r="D29" s="58">
        <v>0.15409983510718001</v>
      </c>
      <c r="E29" s="11">
        <v>2.35924006908463E-2</v>
      </c>
      <c r="F29" s="11">
        <v>9.2124999999999999E-2</v>
      </c>
      <c r="G29" s="11">
        <v>0.127582814037389</v>
      </c>
      <c r="H29" s="11">
        <v>5.9090909090909097E-2</v>
      </c>
      <c r="I29" s="11">
        <v>0.169082917869326</v>
      </c>
      <c r="J29" s="11">
        <v>5.4670912951167699E-3</v>
      </c>
      <c r="K29" s="11">
        <v>7.7233503627699299E-3</v>
      </c>
      <c r="L29" s="11">
        <v>3.2734784681392001E-2</v>
      </c>
      <c r="M29" s="11">
        <v>8.6860856327794196E-4</v>
      </c>
      <c r="N29" s="11">
        <v>8.5818590283628197E-3</v>
      </c>
      <c r="O29" s="11">
        <v>2.6805015131863398E-3</v>
      </c>
      <c r="P29" s="11"/>
      <c r="Q29" s="11"/>
      <c r="R29" s="11">
        <v>0.22089961601755301</v>
      </c>
      <c r="S29" s="11">
        <v>6.163973668462E-2</v>
      </c>
      <c r="T29" s="11">
        <v>0.17789291882556099</v>
      </c>
      <c r="U29" s="11"/>
      <c r="V29" s="11">
        <v>8.4324980320125906E-2</v>
      </c>
      <c r="W29" s="11">
        <v>1.2323064113239E-2</v>
      </c>
      <c r="X29" s="11">
        <v>6.1234903895220301E-2</v>
      </c>
      <c r="Y29" s="11">
        <v>4.9022692601067903E-2</v>
      </c>
      <c r="Z29" s="10"/>
      <c r="AA29" s="10"/>
      <c r="AB29" s="11">
        <v>0.43818001978239401</v>
      </c>
      <c r="AC29" s="11">
        <v>2.4066985645933001</v>
      </c>
      <c r="AD29" s="11">
        <v>0.48187311178247699</v>
      </c>
      <c r="AE29" s="11">
        <v>0.16306646525679799</v>
      </c>
      <c r="AF29" s="11">
        <v>4.0326697294538E-2</v>
      </c>
      <c r="AG29" s="11">
        <v>4.4642857142857102E-2</v>
      </c>
      <c r="AH29" s="11">
        <v>0.114190687361419</v>
      </c>
      <c r="AI29" s="11">
        <v>7.3782234957019993E-2</v>
      </c>
      <c r="AJ29" s="11">
        <v>4.0520299566416999E-2</v>
      </c>
      <c r="AK29" s="11">
        <v>4.5774013335736198E-2</v>
      </c>
      <c r="AL29" s="11">
        <v>2.0617647058823501E-2</v>
      </c>
      <c r="AM29" s="11">
        <v>0.276067918174562</v>
      </c>
      <c r="AN29" s="11">
        <v>0.24229999999999999</v>
      </c>
      <c r="AO29" s="11">
        <v>1.3570487483531001E-2</v>
      </c>
      <c r="AP29" s="11">
        <v>5.8064516129032297E-3</v>
      </c>
      <c r="AQ29" s="11">
        <v>0.56583333333333297</v>
      </c>
      <c r="AR29" s="11">
        <v>0.17975567190226899</v>
      </c>
      <c r="AS29" s="11">
        <v>5.0392028748774902E-2</v>
      </c>
      <c r="AT29" s="103">
        <v>7.2670719638060202E-3</v>
      </c>
      <c r="AU29" s="111" t="str">
        <f t="shared" si="0"/>
        <v>non BE</v>
      </c>
      <c r="AV29" s="112" t="str" cm="1">
        <f t="array" ref="AV29">_xlfn.TEXTJOIN("; ",TRUE,IF(D29:AT29&gt;=1,D$1:AT$1,""))</f>
        <v>PCB118</v>
      </c>
    </row>
    <row r="30" spans="1:48" x14ac:dyDescent="0.25">
      <c r="A30" s="19" t="s">
        <v>50</v>
      </c>
      <c r="B30" s="26" t="s">
        <v>51</v>
      </c>
      <c r="C30" s="57" t="s">
        <v>45</v>
      </c>
      <c r="D30" s="58">
        <v>0.14585519412382</v>
      </c>
      <c r="E30" s="11">
        <v>1.26424870466321E-2</v>
      </c>
      <c r="F30" s="11">
        <v>9.7750000000000004E-2</v>
      </c>
      <c r="G30" s="11">
        <v>0.13873401115119699</v>
      </c>
      <c r="H30" s="11">
        <v>5.7454545454545501E-2</v>
      </c>
      <c r="I30" s="11">
        <v>0.11421378903175</v>
      </c>
      <c r="J30" s="11">
        <v>5.1486199575371504E-3</v>
      </c>
      <c r="K30" s="11">
        <v>2.81500880092732E-2</v>
      </c>
      <c r="L30" s="11">
        <v>3.09868107420944E-2</v>
      </c>
      <c r="M30" s="11">
        <v>9.2873316191426504E-4</v>
      </c>
      <c r="N30" s="11">
        <v>3.0126368997472602E-3</v>
      </c>
      <c r="O30" s="11">
        <v>3.4284479031560698E-2</v>
      </c>
      <c r="P30" s="11"/>
      <c r="Q30" s="11"/>
      <c r="R30" s="11">
        <v>0.22556226001097099</v>
      </c>
      <c r="S30" s="11">
        <v>5.8049072411729498E-2</v>
      </c>
      <c r="T30" s="11">
        <v>0.16753022452504299</v>
      </c>
      <c r="U30" s="11"/>
      <c r="V30" s="11">
        <v>5.8357386512726303E-2</v>
      </c>
      <c r="W30" s="11">
        <v>4.95420482930891E-2</v>
      </c>
      <c r="X30" s="11">
        <v>3.2961009997921002E-2</v>
      </c>
      <c r="Y30" s="11">
        <v>5.3832951945080101E-2</v>
      </c>
      <c r="Z30" s="10"/>
      <c r="AA30" s="10"/>
      <c r="AB30" s="11">
        <v>0.799208704253215</v>
      </c>
      <c r="AC30" s="11">
        <v>5.8325358851674602</v>
      </c>
      <c r="AD30" s="11">
        <v>1.0135951661631399</v>
      </c>
      <c r="AE30" s="11">
        <v>0.48753776435045298</v>
      </c>
      <c r="AF30" s="11">
        <v>6.3042368555385406E-2</v>
      </c>
      <c r="AG30" s="11">
        <v>4.8214285714285703E-2</v>
      </c>
      <c r="AH30" s="11">
        <v>0.185144124168514</v>
      </c>
      <c r="AI30" s="11">
        <v>6.9484240687679097E-2</v>
      </c>
      <c r="AJ30" s="11">
        <v>3.8352384706346103E-2</v>
      </c>
      <c r="AK30" s="11">
        <v>2.6311047035501901E-2</v>
      </c>
      <c r="AL30" s="11">
        <v>2.02882352941176E-2</v>
      </c>
      <c r="AM30" s="11">
        <v>0.17001410406393799</v>
      </c>
      <c r="AN30" s="11">
        <v>0.22439999999999999</v>
      </c>
      <c r="AO30" s="11">
        <v>1.28458498023715E-2</v>
      </c>
      <c r="AP30" s="11">
        <v>6.4874551971326197E-3</v>
      </c>
      <c r="AQ30" s="11">
        <v>0.58833333333333304</v>
      </c>
      <c r="AR30" s="11">
        <v>0.169284467713787</v>
      </c>
      <c r="AS30" s="11">
        <v>4.76641620385495E-2</v>
      </c>
      <c r="AT30" s="103">
        <v>6.8712003393185403E-3</v>
      </c>
      <c r="AU30" s="111" t="str">
        <f t="shared" si="0"/>
        <v>non BE</v>
      </c>
      <c r="AV30" s="112" t="str" cm="1">
        <f t="array" ref="AV30">_xlfn.TEXTJOIN("; ",TRUE,IF(D30:AT30&gt;=1,D$1:AT$1,""))</f>
        <v>PCB118; PCB138</v>
      </c>
    </row>
    <row r="31" spans="1:48" x14ac:dyDescent="0.25">
      <c r="A31" s="19" t="s">
        <v>145</v>
      </c>
      <c r="B31" s="26" t="s">
        <v>146</v>
      </c>
      <c r="C31" s="57" t="s">
        <v>45</v>
      </c>
      <c r="D31" s="58">
        <v>0.166691650427222</v>
      </c>
      <c r="E31" s="11">
        <v>3.1191709844559601E-2</v>
      </c>
      <c r="F31" s="11">
        <v>6.5875000000000003E-2</v>
      </c>
      <c r="G31" s="11">
        <v>0.11479173499508</v>
      </c>
      <c r="H31" s="11">
        <v>3.1545454545454599E-2</v>
      </c>
      <c r="I31" s="11">
        <v>7.1036145368669604E-2</v>
      </c>
      <c r="J31" s="11">
        <v>5.8917197452229304E-3</v>
      </c>
      <c r="K31" s="11">
        <v>3.7779590434894599E-4</v>
      </c>
      <c r="L31" s="11">
        <v>3.5277292229461299E-2</v>
      </c>
      <c r="M31" s="11">
        <v>9.0314822632434001E-4</v>
      </c>
      <c r="N31" s="11">
        <v>8.6930637461387194E-3</v>
      </c>
      <c r="O31" s="11">
        <v>4.7989623865110197E-3</v>
      </c>
      <c r="P31" s="11"/>
      <c r="Q31" s="11"/>
      <c r="R31" s="11">
        <v>0.18206253428414701</v>
      </c>
      <c r="S31" s="11">
        <v>6.6427289048474003E-2</v>
      </c>
      <c r="T31" s="11">
        <v>0.19170984455958601</v>
      </c>
      <c r="U31" s="11"/>
      <c r="V31" s="11">
        <v>7.7148386250327994E-2</v>
      </c>
      <c r="W31" s="11">
        <v>7.5187343880099899E-2</v>
      </c>
      <c r="X31" s="11">
        <v>8.3876698607094902E-2</v>
      </c>
      <c r="Y31" s="11">
        <v>9.5294622425629305E-2</v>
      </c>
      <c r="Z31" s="10"/>
      <c r="AA31" s="10"/>
      <c r="AB31" s="11">
        <v>0.10187932739861499</v>
      </c>
      <c r="AC31" s="11">
        <v>0.41148325358851701</v>
      </c>
      <c r="AD31" s="11">
        <v>5.9290030211480403E-2</v>
      </c>
      <c r="AE31" s="11">
        <v>2.2960725075528699E-2</v>
      </c>
      <c r="AF31" s="11">
        <v>6.6360387953037303E-3</v>
      </c>
      <c r="AG31" s="11">
        <v>5.3571428571428603E-2</v>
      </c>
      <c r="AH31" s="11">
        <v>8.7583148558758303E-2</v>
      </c>
      <c r="AI31" s="11">
        <v>7.9512893982808003E-2</v>
      </c>
      <c r="AJ31" s="11">
        <v>4.3831296807252701E-2</v>
      </c>
      <c r="AK31" s="11">
        <v>2.5229771129933298E-2</v>
      </c>
      <c r="AL31" s="11">
        <v>2.63058823529412E-2</v>
      </c>
      <c r="AM31" s="11">
        <v>0.21976099624984999</v>
      </c>
      <c r="AN31" s="11">
        <v>0.3206</v>
      </c>
      <c r="AO31" s="11">
        <v>1.4624505928853801E-2</v>
      </c>
      <c r="AP31" s="11">
        <v>6.8100358422939101E-4</v>
      </c>
      <c r="AQ31" s="11">
        <v>0.30916666666666698</v>
      </c>
      <c r="AR31" s="11">
        <v>0.193717277486911</v>
      </c>
      <c r="AS31" s="11">
        <v>5.4508330610911503E-2</v>
      </c>
      <c r="AT31" s="103">
        <v>7.8608794005372504E-3</v>
      </c>
      <c r="AU31" s="111" t="str">
        <f t="shared" si="0"/>
        <v>BE</v>
      </c>
      <c r="AV31" s="112" t="str" cm="1">
        <f t="array" ref="AV31">_xlfn.TEXTJOIN("; ",TRUE,IF(D31:AT31&gt;=1,D$1:AT$1,""))</f>
        <v/>
      </c>
    </row>
    <row r="32" spans="1:48" x14ac:dyDescent="0.25">
      <c r="A32" s="19" t="s">
        <v>148</v>
      </c>
      <c r="B32" s="26" t="s">
        <v>149</v>
      </c>
      <c r="C32" s="57" t="s">
        <v>45</v>
      </c>
      <c r="D32" s="58">
        <v>0.160395742767201</v>
      </c>
      <c r="E32" s="11">
        <v>1.29879101899827E-2</v>
      </c>
      <c r="F32" s="11">
        <v>6.2875E-2</v>
      </c>
      <c r="G32" s="11">
        <v>7.5434568711052793E-2</v>
      </c>
      <c r="H32" s="11">
        <v>4.3090909090909103E-2</v>
      </c>
      <c r="I32" s="11">
        <v>8.2263513513513506E-2</v>
      </c>
      <c r="J32" s="11">
        <v>5.6794055201698501E-3</v>
      </c>
      <c r="K32" s="11">
        <v>3.4345082213540497E-4</v>
      </c>
      <c r="L32" s="11">
        <v>3.4006038455426699E-2</v>
      </c>
      <c r="M32" s="11">
        <v>1.17051080323905E-3</v>
      </c>
      <c r="N32" s="11">
        <v>9.9971918000561592E-3</v>
      </c>
      <c r="O32" s="11">
        <v>4.6260268050151302E-3</v>
      </c>
      <c r="P32" s="11"/>
      <c r="Q32" s="11"/>
      <c r="R32" s="11">
        <v>0.40477235326385103</v>
      </c>
      <c r="S32" s="11">
        <v>6.4033512866547002E-2</v>
      </c>
      <c r="T32" s="11">
        <v>0.18480138169257301</v>
      </c>
      <c r="U32" s="11"/>
      <c r="V32" s="11">
        <v>4.8829047494096001E-2</v>
      </c>
      <c r="W32" s="11">
        <v>0.174771024146545</v>
      </c>
      <c r="X32" s="11">
        <v>5.3580540908317702E-2</v>
      </c>
      <c r="Y32" s="11">
        <v>2.20633104500381E-2</v>
      </c>
      <c r="Z32" s="10"/>
      <c r="AA32" s="10"/>
      <c r="AB32" s="11">
        <v>0.24530168150346199</v>
      </c>
      <c r="AC32" s="11">
        <v>0.77033492822966498</v>
      </c>
      <c r="AD32" s="11">
        <v>0.16842900302114799</v>
      </c>
      <c r="AE32" s="11">
        <v>5.4456193353474298E-2</v>
      </c>
      <c r="AF32" s="11">
        <v>1.3782542113323099E-2</v>
      </c>
      <c r="AG32" s="11">
        <v>0.14642857142857099</v>
      </c>
      <c r="AH32" s="11">
        <v>0.21729490022173001</v>
      </c>
      <c r="AI32" s="11">
        <v>7.6647564469913998E-2</v>
      </c>
      <c r="AJ32" s="11">
        <v>4.2175798186834798E-2</v>
      </c>
      <c r="AK32" s="11">
        <v>1.38763741214633E-2</v>
      </c>
      <c r="AL32" s="11">
        <v>6.1994117647058797E-2</v>
      </c>
      <c r="AM32" s="11">
        <v>0.150990017821414</v>
      </c>
      <c r="AN32" s="11">
        <v>0.5746</v>
      </c>
      <c r="AO32" s="11">
        <v>1.4097496706192401E-2</v>
      </c>
      <c r="AP32" s="11">
        <v>1.2186379928315399E-3</v>
      </c>
      <c r="AQ32" s="11">
        <v>0.11749999999999999</v>
      </c>
      <c r="AR32" s="11">
        <v>0.18673647469459001</v>
      </c>
      <c r="AS32" s="11">
        <v>5.2433845148644201E-2</v>
      </c>
      <c r="AT32" s="103">
        <v>7.56397568217164E-3</v>
      </c>
      <c r="AU32" s="111" t="str">
        <f t="shared" si="0"/>
        <v>BE</v>
      </c>
      <c r="AV32" s="112" t="str" cm="1">
        <f t="array" ref="AV32">_xlfn.TEXTJOIN("; ",TRUE,IF(D32:AT32&gt;=1,D$1:AT$1,""))</f>
        <v/>
      </c>
    </row>
    <row r="33" spans="1:48" x14ac:dyDescent="0.25">
      <c r="A33" s="19" t="s">
        <v>151</v>
      </c>
      <c r="B33" s="26" t="s">
        <v>152</v>
      </c>
      <c r="C33" s="57" t="s">
        <v>45</v>
      </c>
      <c r="D33" s="58">
        <v>0.16369359916054599</v>
      </c>
      <c r="E33" s="11">
        <v>0.24922279792746099</v>
      </c>
      <c r="F33" s="11">
        <v>0.14674999999999999</v>
      </c>
      <c r="G33" s="11">
        <v>0.18235487044932799</v>
      </c>
      <c r="H33" s="11">
        <v>7.4818181818181798E-2</v>
      </c>
      <c r="I33" s="11">
        <v>0.10021319863552899</v>
      </c>
      <c r="J33" s="11">
        <v>5.7855626326963902E-3</v>
      </c>
      <c r="K33" s="11">
        <v>3.7002532949813198E-2</v>
      </c>
      <c r="L33" s="11">
        <v>3.4641665342443999E-2</v>
      </c>
      <c r="M33" s="11">
        <v>9.4920111038620505E-4</v>
      </c>
      <c r="N33" s="11">
        <v>7.5237292895254104E-3</v>
      </c>
      <c r="O33" s="11">
        <v>4.7124945957630797E-3</v>
      </c>
      <c r="P33" s="11"/>
      <c r="Q33" s="11"/>
      <c r="R33" s="11">
        <v>0.218540866703236</v>
      </c>
      <c r="S33" s="11">
        <v>5.9245960502692999E-2</v>
      </c>
      <c r="T33" s="11">
        <v>0.188255613126079</v>
      </c>
      <c r="U33" s="11"/>
      <c r="V33" s="11">
        <v>6.9948832327473107E-2</v>
      </c>
      <c r="W33" s="11">
        <v>9.4004995836802704E-2</v>
      </c>
      <c r="X33" s="11">
        <v>6.9909848613709802E-2</v>
      </c>
      <c r="Y33" s="11">
        <v>6.3606025934401206E-2</v>
      </c>
      <c r="Z33" s="10"/>
      <c r="AA33" s="10"/>
      <c r="AB33" s="11">
        <v>0.103857566765579</v>
      </c>
      <c r="AC33" s="11">
        <v>0.45933014354066998</v>
      </c>
      <c r="AD33" s="11">
        <v>0.10347432024169199</v>
      </c>
      <c r="AE33" s="11">
        <v>3.30815709969789E-2</v>
      </c>
      <c r="AF33" s="11">
        <v>9.9540581929555907E-3</v>
      </c>
      <c r="AG33" s="11">
        <v>3.5714285714285698E-2</v>
      </c>
      <c r="AH33" s="11">
        <v>9.4235033259423506E-2</v>
      </c>
      <c r="AI33" s="11">
        <v>7.8080229226361E-2</v>
      </c>
      <c r="AJ33" s="11">
        <v>4.3042964130863198E-2</v>
      </c>
      <c r="AK33" s="11">
        <v>6.1092088664624303E-2</v>
      </c>
      <c r="AL33" s="11">
        <v>2.6717647058823499E-2</v>
      </c>
      <c r="AM33" s="11">
        <v>0.29028131594196599</v>
      </c>
      <c r="AN33" s="11">
        <v>0.32750000000000001</v>
      </c>
      <c r="AO33" s="11">
        <v>1.43610013175231E-2</v>
      </c>
      <c r="AP33" s="11">
        <v>9.3189964157706104E-4</v>
      </c>
      <c r="AQ33" s="11">
        <v>0.40666666666666701</v>
      </c>
      <c r="AR33" s="11">
        <v>0.19022687609075001</v>
      </c>
      <c r="AS33" s="11">
        <v>5.3495589676576298E-2</v>
      </c>
      <c r="AT33" s="103">
        <v>7.7194966775060098E-3</v>
      </c>
      <c r="AU33" s="111" t="str">
        <f t="shared" si="0"/>
        <v>BE</v>
      </c>
      <c r="AV33" s="112" t="str" cm="1">
        <f t="array" ref="AV33">_xlfn.TEXTJOIN("; ",TRUE,IF(D33:AT33&gt;=1,D$1:AT$1,""))</f>
        <v/>
      </c>
    </row>
    <row r="34" spans="1:48" x14ac:dyDescent="0.25">
      <c r="A34" s="19" t="s">
        <v>155</v>
      </c>
      <c r="B34" s="26" t="s">
        <v>156</v>
      </c>
      <c r="C34" s="57" t="s">
        <v>45</v>
      </c>
      <c r="D34" s="58">
        <v>0.15574876330385301</v>
      </c>
      <c r="E34" s="11">
        <v>0.118031088082902</v>
      </c>
      <c r="F34" s="11">
        <v>4.1000000000000002E-2</v>
      </c>
      <c r="G34" s="11">
        <v>7.2810757625451E-2</v>
      </c>
      <c r="H34" s="11">
        <v>2.0545454545454499E-2</v>
      </c>
      <c r="I34" s="11">
        <v>0.13363618472841801</v>
      </c>
      <c r="J34" s="11">
        <v>5.5201698513800404E-3</v>
      </c>
      <c r="K34" s="11">
        <v>3.9870347314643902E-2</v>
      </c>
      <c r="L34" s="11">
        <v>3.3052598124900703E-2</v>
      </c>
      <c r="M34" s="11">
        <v>8.96751992426859E-4</v>
      </c>
      <c r="N34" s="11">
        <v>4.4311710193765799E-2</v>
      </c>
      <c r="O34" s="11">
        <v>4.4963251188932102E-3</v>
      </c>
      <c r="P34" s="11"/>
      <c r="Q34" s="11"/>
      <c r="R34" s="11">
        <v>0.110861217772902</v>
      </c>
      <c r="S34" s="11">
        <v>6.2238180730101698E-2</v>
      </c>
      <c r="T34" s="11">
        <v>0.17962003454231401</v>
      </c>
      <c r="U34" s="11"/>
      <c r="V34" s="11">
        <v>5.9862896877459999E-2</v>
      </c>
      <c r="W34" s="11">
        <v>9.90840965861782E-3</v>
      </c>
      <c r="X34" s="11">
        <v>3.8479711213169301E-2</v>
      </c>
      <c r="Y34" s="11">
        <v>4.9532799389778802E-2</v>
      </c>
      <c r="Z34" s="10"/>
      <c r="AA34" s="10"/>
      <c r="AB34" s="11">
        <v>0.22354104846686401</v>
      </c>
      <c r="AC34" s="11">
        <v>1.2966507177033499</v>
      </c>
      <c r="AD34" s="11">
        <v>0.48074018126888202</v>
      </c>
      <c r="AE34" s="11">
        <v>0.103172205438066</v>
      </c>
      <c r="AF34" s="11">
        <v>2.1184277692700398E-2</v>
      </c>
      <c r="AG34" s="11">
        <v>1.6071428571428601E-2</v>
      </c>
      <c r="AH34" s="11">
        <v>6.7627494456762693E-2</v>
      </c>
      <c r="AI34" s="11">
        <v>7.4498567335243598E-2</v>
      </c>
      <c r="AJ34" s="11">
        <v>4.0953882538431199E-2</v>
      </c>
      <c r="AK34" s="11">
        <v>1.9462966300234301E-2</v>
      </c>
      <c r="AL34" s="11">
        <v>1.45176470588235E-2</v>
      </c>
      <c r="AM34" s="11">
        <v>0.152958026743055</v>
      </c>
      <c r="AN34" s="11">
        <v>0.18920000000000001</v>
      </c>
      <c r="AO34" s="11">
        <v>1.37022397891963E-2</v>
      </c>
      <c r="AP34" s="11">
        <v>8.2437275985663104E-4</v>
      </c>
      <c r="AQ34" s="11">
        <v>0.41166666666666701</v>
      </c>
      <c r="AR34" s="11">
        <v>0.181500872600349</v>
      </c>
      <c r="AS34" s="11">
        <v>5.0914733747141498E-2</v>
      </c>
      <c r="AT34" s="103">
        <v>7.3377633253216496E-3</v>
      </c>
      <c r="AU34" s="111" t="str">
        <f t="shared" si="0"/>
        <v>non BE</v>
      </c>
      <c r="AV34" s="112" t="str" cm="1">
        <f t="array" ref="AV34">_xlfn.TEXTJOIN("; ",TRUE,IF(D34:AT34&gt;=1,D$1:AT$1,""))</f>
        <v>PCB118</v>
      </c>
    </row>
    <row r="35" spans="1:48" x14ac:dyDescent="0.25">
      <c r="A35" s="19" t="s">
        <v>158</v>
      </c>
      <c r="B35" s="26" t="s">
        <v>159</v>
      </c>
      <c r="C35" s="57" t="s">
        <v>45</v>
      </c>
      <c r="D35" s="58">
        <v>0.14690451206715599</v>
      </c>
      <c r="E35" s="11">
        <v>9.0155440414507806E-3</v>
      </c>
      <c r="F35" s="11">
        <v>2.6875E-2</v>
      </c>
      <c r="G35" s="11">
        <v>4.3620859298130497E-2</v>
      </c>
      <c r="H35" s="11">
        <v>2.83636363636364E-2</v>
      </c>
      <c r="I35" s="11">
        <v>0.13793787719758599</v>
      </c>
      <c r="J35" s="11">
        <v>5.20169851380042E-3</v>
      </c>
      <c r="K35" s="11">
        <v>6.4869274030824702E-3</v>
      </c>
      <c r="L35" s="11">
        <v>3.1145717463848699E-2</v>
      </c>
      <c r="M35" s="11">
        <v>1.00292947512505E-3</v>
      </c>
      <c r="N35" s="11">
        <v>1.0333614153327699E-2</v>
      </c>
      <c r="O35" s="11">
        <v>4.2369217466493702E-3</v>
      </c>
      <c r="P35" s="11"/>
      <c r="Q35" s="11"/>
      <c r="R35" s="11">
        <v>0.23878222709819</v>
      </c>
      <c r="S35" s="11">
        <v>5.6253740275284299E-2</v>
      </c>
      <c r="T35" s="11">
        <v>0.16925734024179601</v>
      </c>
      <c r="U35" s="11"/>
      <c r="V35" s="11">
        <v>6.8709000262398304E-2</v>
      </c>
      <c r="W35" s="11">
        <v>2.82264779350541E-2</v>
      </c>
      <c r="X35" s="11">
        <v>6.1423900512180801E-2</v>
      </c>
      <c r="Y35" s="11">
        <v>7.0742753623188395E-2</v>
      </c>
      <c r="Z35" s="10"/>
      <c r="AA35" s="10"/>
      <c r="AB35" s="11">
        <v>0.31948565776458998</v>
      </c>
      <c r="AC35" s="11">
        <v>2.2344497607655498</v>
      </c>
      <c r="AD35" s="11">
        <v>0.29645015105740202</v>
      </c>
      <c r="AE35" s="11">
        <v>0.13141993957703901</v>
      </c>
      <c r="AF35" s="11">
        <v>1.73557937723328E-2</v>
      </c>
      <c r="AG35" s="11">
        <v>2.6785714285714302E-2</v>
      </c>
      <c r="AH35" s="11">
        <v>0.16186252771618601</v>
      </c>
      <c r="AI35" s="11">
        <v>7.0200573065902605E-2</v>
      </c>
      <c r="AJ35" s="11">
        <v>3.8628301143082397E-2</v>
      </c>
      <c r="AK35" s="11">
        <v>3.1176788610560498E-2</v>
      </c>
      <c r="AL35" s="11">
        <v>1.7023529411764701E-2</v>
      </c>
      <c r="AM35" s="11">
        <v>0.179635481014181</v>
      </c>
      <c r="AN35" s="11">
        <v>0.29470000000000002</v>
      </c>
      <c r="AO35" s="11">
        <v>1.2911725955204199E-2</v>
      </c>
      <c r="AP35" s="11">
        <v>6.4516129032258097E-4</v>
      </c>
      <c r="AQ35" s="11">
        <v>0.13666666666666699</v>
      </c>
      <c r="AR35" s="11">
        <v>0.17102966841186701</v>
      </c>
      <c r="AS35" s="11">
        <v>4.8039856256125398E-2</v>
      </c>
      <c r="AT35" s="103">
        <v>6.9277534285310301E-3</v>
      </c>
      <c r="AU35" s="111" t="str">
        <f t="shared" si="0"/>
        <v>non BE</v>
      </c>
      <c r="AV35" s="112" t="str" cm="1">
        <f t="array" ref="AV35">_xlfn.TEXTJOIN("; ",TRUE,IF(D35:AT35&gt;=1,D$1:AT$1,""))</f>
        <v>PCB118</v>
      </c>
    </row>
    <row r="36" spans="1:48" x14ac:dyDescent="0.25">
      <c r="A36" s="19" t="s">
        <v>161</v>
      </c>
      <c r="B36" s="26" t="s">
        <v>162</v>
      </c>
      <c r="C36" s="57" t="s">
        <v>45</v>
      </c>
      <c r="D36" s="58">
        <v>0.17588022375781501</v>
      </c>
      <c r="E36" s="11">
        <v>6.0675009480470202E-3</v>
      </c>
      <c r="F36" s="11">
        <v>3.4500000000000003E-2</v>
      </c>
      <c r="G36" s="11">
        <v>6.1915046796256298E-2</v>
      </c>
      <c r="H36" s="11">
        <v>2.7545454545454501E-2</v>
      </c>
      <c r="I36" s="11">
        <v>0.30257757937936502</v>
      </c>
      <c r="J36" s="11">
        <v>6.2317996505532897E-3</v>
      </c>
      <c r="K36" s="11">
        <v>0.16746301008387501</v>
      </c>
      <c r="L36" s="11">
        <v>3.7327751613465902E-2</v>
      </c>
      <c r="M36" s="11">
        <v>1.04321698351633E-3</v>
      </c>
      <c r="N36" s="11">
        <v>6.2452225372950296E-3</v>
      </c>
      <c r="O36" s="11">
        <v>5.0783103939250097E-3</v>
      </c>
      <c r="P36" s="11"/>
      <c r="Q36" s="11"/>
      <c r="R36" s="11">
        <v>0.177804439112178</v>
      </c>
      <c r="S36" s="11">
        <v>4.7992616520535297E-2</v>
      </c>
      <c r="T36" s="11">
        <v>0.202651515151515</v>
      </c>
      <c r="U36" s="11"/>
      <c r="V36" s="11">
        <v>8.7598099215206296E-2</v>
      </c>
      <c r="W36" s="11">
        <v>8.0712979890310801E-2</v>
      </c>
      <c r="X36" s="11">
        <v>4.1424659807500798E-2</v>
      </c>
      <c r="Y36" s="11">
        <v>5.6218931505415702E-2</v>
      </c>
      <c r="Z36" s="10"/>
      <c r="AA36" s="10"/>
      <c r="AB36" s="11">
        <v>0.23417238749046501</v>
      </c>
      <c r="AC36" s="11">
        <v>1.4391143911439099</v>
      </c>
      <c r="AD36" s="11">
        <v>0.23966220151426901</v>
      </c>
      <c r="AE36" s="11">
        <v>0.108153756552126</v>
      </c>
      <c r="AF36" s="11">
        <v>2.6766384569966498E-2</v>
      </c>
      <c r="AG36" s="11">
        <v>2.0661157024793399E-2</v>
      </c>
      <c r="AH36" s="11">
        <v>0.13418803418803399</v>
      </c>
      <c r="AI36" s="11">
        <v>8.4119496855345893E-2</v>
      </c>
      <c r="AJ36" s="11">
        <v>4.62570315880571E-2</v>
      </c>
      <c r="AK36" s="11">
        <v>1.1669303797468399E-2</v>
      </c>
      <c r="AL36" s="11">
        <v>4.50882352941177E-2</v>
      </c>
      <c r="AM36" s="11">
        <v>0.13800055200220801</v>
      </c>
      <c r="AN36" s="11">
        <v>0.27629999999999999</v>
      </c>
      <c r="AO36" s="11">
        <v>1.5473608098336899E-2</v>
      </c>
      <c r="AP36" s="11">
        <v>6.0807075732448898E-4</v>
      </c>
      <c r="AQ36" s="11">
        <v>0.13166666666666699</v>
      </c>
      <c r="AR36" s="11">
        <v>0.20498084291187699</v>
      </c>
      <c r="AS36" s="11">
        <v>5.7493725349587702E-2</v>
      </c>
      <c r="AT36" s="103">
        <v>8.2867783985102403E-3</v>
      </c>
      <c r="AU36" s="111" t="str">
        <f t="shared" si="0"/>
        <v>non BE</v>
      </c>
      <c r="AV36" s="112" t="str" cm="1">
        <f t="array" ref="AV36">_xlfn.TEXTJOIN("; ",TRUE,IF(D36:AT36&gt;=1,D$1:AT$1,""))</f>
        <v>PCB118</v>
      </c>
    </row>
    <row r="37" spans="1:48" x14ac:dyDescent="0.25">
      <c r="A37" s="19" t="s">
        <v>164</v>
      </c>
      <c r="B37" s="26" t="s">
        <v>165</v>
      </c>
      <c r="C37" s="57" t="s">
        <v>45</v>
      </c>
      <c r="D37" s="58">
        <v>0.143756558237146</v>
      </c>
      <c r="E37" s="11">
        <v>1.92055267702936E-2</v>
      </c>
      <c r="F37" s="11">
        <v>4.1375000000000002E-2</v>
      </c>
      <c r="G37" s="11">
        <v>0.103312561495572</v>
      </c>
      <c r="H37" s="11">
        <v>4.3363636363636403E-2</v>
      </c>
      <c r="I37" s="11">
        <v>9.5330949881920701E-2</v>
      </c>
      <c r="J37" s="11">
        <v>5.0955414012738903E-3</v>
      </c>
      <c r="K37" s="11">
        <v>3.0296655647619401E-2</v>
      </c>
      <c r="L37" s="11">
        <v>3.0510090576831399E-2</v>
      </c>
      <c r="M37" s="11">
        <v>8.7116705683693398E-4</v>
      </c>
      <c r="N37" s="11">
        <v>5.7910699241786002E-3</v>
      </c>
      <c r="O37" s="11">
        <v>4.1504539559014302E-3</v>
      </c>
      <c r="P37" s="11"/>
      <c r="Q37" s="11"/>
      <c r="R37" s="11">
        <v>0.16566099835436099</v>
      </c>
      <c r="S37" s="11">
        <v>5.2064631956912001E-2</v>
      </c>
      <c r="T37" s="11">
        <v>0.16580310880829</v>
      </c>
      <c r="U37" s="11"/>
      <c r="V37" s="11">
        <v>3.8228155339805801E-2</v>
      </c>
      <c r="W37" s="11">
        <v>3.2722731057452097E-2</v>
      </c>
      <c r="X37" s="11">
        <v>4.9082421424656499E-2</v>
      </c>
      <c r="Y37" s="11">
        <v>8.8410564454614801E-2</v>
      </c>
      <c r="Z37" s="10"/>
      <c r="AA37" s="10"/>
      <c r="AB37" s="11">
        <v>0.54302670623145399</v>
      </c>
      <c r="AC37" s="11">
        <v>3.2918660287081298</v>
      </c>
      <c r="AD37" s="11">
        <v>0.61820241691842903</v>
      </c>
      <c r="AE37" s="11">
        <v>0.135271903323263</v>
      </c>
      <c r="AF37" s="11">
        <v>2.85860132720776E-2</v>
      </c>
      <c r="AG37" s="11">
        <v>2.8571428571428598E-2</v>
      </c>
      <c r="AH37" s="11">
        <v>0.156319290465632</v>
      </c>
      <c r="AI37" s="11">
        <v>6.8767908309455603E-2</v>
      </c>
      <c r="AJ37" s="11">
        <v>3.7800551832873501E-2</v>
      </c>
      <c r="AK37" s="11">
        <v>3.6222742836547098E-2</v>
      </c>
      <c r="AL37" s="11">
        <v>1.7741176470588201E-2</v>
      </c>
      <c r="AM37" s="11">
        <v>0.16706209068147801</v>
      </c>
      <c r="AN37" s="11">
        <v>0.16209999999999999</v>
      </c>
      <c r="AO37" s="11">
        <v>1.26482213438735E-2</v>
      </c>
      <c r="AP37" s="11">
        <v>1.29032258064516E-3</v>
      </c>
      <c r="AQ37" s="11">
        <v>9.5833333333333298E-2</v>
      </c>
      <c r="AR37" s="11">
        <v>0.16753926701570701</v>
      </c>
      <c r="AS37" s="11">
        <v>4.7010780790591303E-2</v>
      </c>
      <c r="AT37" s="103">
        <v>6.7863707054997896E-3</v>
      </c>
      <c r="AU37" s="111" t="str">
        <f t="shared" si="0"/>
        <v>non BE</v>
      </c>
      <c r="AV37" s="112" t="str" cm="1">
        <f t="array" ref="AV37">_xlfn.TEXTJOIN("; ",TRUE,IF(D37:AT37&gt;=1,D$1:AT$1,""))</f>
        <v>PCB118</v>
      </c>
    </row>
    <row r="38" spans="1:48" x14ac:dyDescent="0.25">
      <c r="A38" s="19" t="s">
        <v>167</v>
      </c>
      <c r="B38" s="26" t="s">
        <v>168</v>
      </c>
      <c r="C38" s="57" t="s">
        <v>45</v>
      </c>
      <c r="D38" s="58">
        <v>0.15514915305051699</v>
      </c>
      <c r="E38" s="11">
        <v>2.5043177892918801E-2</v>
      </c>
      <c r="F38" s="11">
        <v>5.6250000000000001E-2</v>
      </c>
      <c r="G38" s="11">
        <v>9.9048868481469293E-2</v>
      </c>
      <c r="H38" s="11">
        <v>6.0818181818181799E-2</v>
      </c>
      <c r="I38" s="11">
        <v>0.21582261873524</v>
      </c>
      <c r="J38" s="11">
        <v>5.5201698513800404E-3</v>
      </c>
      <c r="K38" s="11">
        <v>4.1858068947752498E-3</v>
      </c>
      <c r="L38" s="11">
        <v>3.2893691403146401E-2</v>
      </c>
      <c r="M38" s="11">
        <v>8.8012178429340798E-4</v>
      </c>
      <c r="N38" s="11">
        <v>3.4731816905363699E-3</v>
      </c>
      <c r="O38" s="11">
        <v>4.4963251188932102E-3</v>
      </c>
      <c r="P38" s="11"/>
      <c r="Q38" s="11"/>
      <c r="R38" s="11">
        <v>0.16955567745474501</v>
      </c>
      <c r="S38" s="11">
        <v>6.2238180730101698E-2</v>
      </c>
      <c r="T38" s="11">
        <v>0.17962003454231401</v>
      </c>
      <c r="U38" s="11"/>
      <c r="V38" s="11">
        <v>6.3008396746260797E-2</v>
      </c>
      <c r="W38" s="11">
        <v>2.63114071606994E-2</v>
      </c>
      <c r="X38" s="11">
        <v>5.9798529606319997E-2</v>
      </c>
      <c r="Y38" s="11">
        <v>4.6038329519450798E-2</v>
      </c>
      <c r="Z38" s="10"/>
      <c r="AA38" s="10"/>
      <c r="AB38" s="11">
        <v>0.47972304648862502</v>
      </c>
      <c r="AC38" s="11">
        <v>3.2105263157894699</v>
      </c>
      <c r="AD38" s="11">
        <v>0.56306646525679804</v>
      </c>
      <c r="AE38" s="11">
        <v>0.20060422960725099</v>
      </c>
      <c r="AF38" s="11">
        <v>3.2669729453802997E-2</v>
      </c>
      <c r="AG38" s="11">
        <v>3.3928571428571398E-2</v>
      </c>
      <c r="AH38" s="11">
        <v>0.212860310421286</v>
      </c>
      <c r="AI38" s="11">
        <v>7.4498567335243598E-2</v>
      </c>
      <c r="AJ38" s="11">
        <v>4.07962160031533E-2</v>
      </c>
      <c r="AK38" s="11">
        <v>2.9014236799423301E-2</v>
      </c>
      <c r="AL38" s="11">
        <v>1.81117647058824E-2</v>
      </c>
      <c r="AM38" s="11">
        <v>0.21735565201228901</v>
      </c>
      <c r="AN38" s="11">
        <v>0.26350000000000001</v>
      </c>
      <c r="AO38" s="11">
        <v>1.3636363636363599E-2</v>
      </c>
      <c r="AP38" s="11">
        <v>1.8279569892473101E-3</v>
      </c>
      <c r="AQ38" s="11">
        <v>0.276666666666667</v>
      </c>
      <c r="AR38" s="11">
        <v>0.181500872600349</v>
      </c>
      <c r="AS38" s="11">
        <v>5.0735053903952901E-2</v>
      </c>
      <c r="AT38" s="103">
        <v>7.3236250530185204E-3</v>
      </c>
      <c r="AU38" s="111" t="str">
        <f t="shared" si="0"/>
        <v>non BE</v>
      </c>
      <c r="AV38" s="112" t="str" cm="1">
        <f t="array" ref="AV38">_xlfn.TEXTJOIN("; ",TRUE,IF(D38:AT38&gt;=1,D$1:AT$1,""))</f>
        <v>PCB118</v>
      </c>
    </row>
    <row r="39" spans="1:48" x14ac:dyDescent="0.25">
      <c r="A39" s="19" t="s">
        <v>170</v>
      </c>
      <c r="B39" s="26" t="s">
        <v>192</v>
      </c>
      <c r="C39" s="57" t="s">
        <v>45</v>
      </c>
      <c r="D39" s="58">
        <v>0.14900314795382999</v>
      </c>
      <c r="E39" s="11">
        <v>2.6563039723661499E-2</v>
      </c>
      <c r="F39" s="11">
        <v>9.1749999999999998E-2</v>
      </c>
      <c r="G39" s="11">
        <v>0.22663168251885901</v>
      </c>
      <c r="H39" s="11">
        <v>8.8363636363636394E-2</v>
      </c>
      <c r="I39" s="11">
        <v>0.183514825505117</v>
      </c>
      <c r="J39" s="11">
        <v>5.2547770700636896E-3</v>
      </c>
      <c r="K39" s="11">
        <v>0.15007942300261901</v>
      </c>
      <c r="L39" s="11">
        <v>3.1622437629111697E-2</v>
      </c>
      <c r="M39" s="11">
        <v>8.9035575852937799E-4</v>
      </c>
      <c r="N39" s="11">
        <v>1.44599831508003E-2</v>
      </c>
      <c r="O39" s="11">
        <v>4.2801556420233502E-3</v>
      </c>
      <c r="P39" s="11"/>
      <c r="Q39" s="11"/>
      <c r="R39" s="11">
        <v>0.53428414701042204</v>
      </c>
      <c r="S39" s="11">
        <v>5.9245960502692999E-2</v>
      </c>
      <c r="T39" s="11">
        <v>0.170984455958549</v>
      </c>
      <c r="U39" s="11"/>
      <c r="V39" s="11">
        <v>6.7121490422461294E-2</v>
      </c>
      <c r="W39" s="11">
        <v>4.2631140716069903E-2</v>
      </c>
      <c r="X39" s="11">
        <v>6.1801893746101899E-2</v>
      </c>
      <c r="Y39" s="11">
        <v>0.10552536231884101</v>
      </c>
      <c r="Z39" s="10"/>
      <c r="AA39" s="10"/>
      <c r="AB39" s="11">
        <v>0.87240356083086101</v>
      </c>
      <c r="AC39" s="11">
        <v>4.1052631578947398</v>
      </c>
      <c r="AD39" s="11">
        <v>0.88859516616314205</v>
      </c>
      <c r="AE39" s="11">
        <v>0.30536253776435002</v>
      </c>
      <c r="AF39" s="11">
        <v>5.9213884635017901E-2</v>
      </c>
      <c r="AG39" s="11">
        <v>4.6428571428571402E-2</v>
      </c>
      <c r="AH39" s="11">
        <v>0.28159645232816</v>
      </c>
      <c r="AI39" s="11">
        <v>7.0916905444126099E-2</v>
      </c>
      <c r="AJ39" s="11">
        <v>3.9180134016554999E-2</v>
      </c>
      <c r="AK39" s="11">
        <v>2.95548747522076E-2</v>
      </c>
      <c r="AL39" s="11">
        <v>5.4894117647058802E-2</v>
      </c>
      <c r="AM39" s="11">
        <v>0.27300657096312198</v>
      </c>
      <c r="AN39" s="11">
        <v>0.65390000000000004</v>
      </c>
      <c r="AO39" s="11">
        <v>1.3109354413702199E-2</v>
      </c>
      <c r="AP39" s="11">
        <v>4.2652329749103901E-3</v>
      </c>
      <c r="AQ39" s="11">
        <v>0.230833333333333</v>
      </c>
      <c r="AR39" s="11">
        <v>0.17277486910994799</v>
      </c>
      <c r="AS39" s="11">
        <v>4.8709572035282603E-2</v>
      </c>
      <c r="AT39" s="103">
        <v>7.0267213346529101E-3</v>
      </c>
      <c r="AU39" s="111" t="str">
        <f t="shared" si="0"/>
        <v>non BE</v>
      </c>
      <c r="AV39" s="112" t="str" cm="1">
        <f t="array" ref="AV39">_xlfn.TEXTJOIN("; ",TRUE,IF(D39:AT39&gt;=1,D$1:AT$1,""))</f>
        <v>PCB118</v>
      </c>
    </row>
    <row r="40" spans="1:48" x14ac:dyDescent="0.25">
      <c r="A40" s="19" t="s">
        <v>173</v>
      </c>
      <c r="B40" s="26" t="s">
        <v>174</v>
      </c>
      <c r="C40" s="57" t="s">
        <v>45</v>
      </c>
      <c r="D40" s="58">
        <v>0.158746814570529</v>
      </c>
      <c r="E40" s="11">
        <v>3.3678756476683898E-2</v>
      </c>
      <c r="F40" s="11">
        <v>0.23250000000000001</v>
      </c>
      <c r="G40" s="11">
        <v>0.18858642177763199</v>
      </c>
      <c r="H40" s="11">
        <v>8.1454545454545502E-2</v>
      </c>
      <c r="I40" s="11">
        <v>0.17990684859616901</v>
      </c>
      <c r="J40" s="11">
        <v>5.6263269639065796E-3</v>
      </c>
      <c r="K40" s="11">
        <v>7.5172798694886902E-3</v>
      </c>
      <c r="L40" s="11">
        <v>3.3688225011917997E-2</v>
      </c>
      <c r="M40" s="11">
        <v>1.0233974235969901E-3</v>
      </c>
      <c r="N40" s="11">
        <v>1.1016006739679901E-2</v>
      </c>
      <c r="O40" s="11">
        <v>4.1936878512753998E-3</v>
      </c>
      <c r="P40" s="11"/>
      <c r="Q40" s="11"/>
      <c r="R40" s="11">
        <v>0.291497531541415</v>
      </c>
      <c r="S40" s="11">
        <v>6.0442848593656499E-2</v>
      </c>
      <c r="T40" s="11">
        <v>0.18307426597581999</v>
      </c>
      <c r="U40" s="11"/>
      <c r="V40" s="11">
        <v>6.9217397008659101E-2</v>
      </c>
      <c r="W40" s="11">
        <v>5.1373855120732698E-2</v>
      </c>
      <c r="X40" s="11">
        <v>6.6281113568067096E-2</v>
      </c>
      <c r="Y40" s="11">
        <v>6.2295003813882498E-2</v>
      </c>
      <c r="Z40" s="10"/>
      <c r="AA40" s="10"/>
      <c r="AB40" s="11">
        <v>3.1790306627101899</v>
      </c>
      <c r="AC40" s="11">
        <v>14.650717703349301</v>
      </c>
      <c r="AD40" s="11">
        <v>1.2922960725075501</v>
      </c>
      <c r="AE40" s="11">
        <v>0.87122356495468301</v>
      </c>
      <c r="AF40" s="11">
        <v>8.1419091373149594E-2</v>
      </c>
      <c r="AG40" s="11">
        <v>0.1</v>
      </c>
      <c r="AH40" s="11">
        <v>0.62305986696230597</v>
      </c>
      <c r="AI40" s="11">
        <v>7.5931232091690504E-2</v>
      </c>
      <c r="AJ40" s="11">
        <v>4.1742215214820702E-2</v>
      </c>
      <c r="AK40" s="11">
        <v>3.9646783204180899E-2</v>
      </c>
      <c r="AL40" s="11">
        <v>2.7852941176470601E-2</v>
      </c>
      <c r="AM40" s="11">
        <v>0.27912926538600302</v>
      </c>
      <c r="AN40" s="11">
        <v>0.48759999999999998</v>
      </c>
      <c r="AO40" s="11">
        <v>1.3965744400526999E-2</v>
      </c>
      <c r="AP40" s="11">
        <v>3.0465949820788498E-3</v>
      </c>
      <c r="AQ40" s="11">
        <v>0.61666666666666703</v>
      </c>
      <c r="AR40" s="11">
        <v>0.18499127399651</v>
      </c>
      <c r="AS40" s="11">
        <v>5.1911140150277701E-2</v>
      </c>
      <c r="AT40" s="103">
        <v>7.4932843206560202E-3</v>
      </c>
      <c r="AU40" s="111" t="str">
        <f t="shared" si="0"/>
        <v>non BE</v>
      </c>
      <c r="AV40" s="112" t="str" cm="1">
        <f t="array" ref="AV40">_xlfn.TEXTJOIN("; ",TRUE,IF(D40:AT40&gt;=1,D$1:AT$1,""))</f>
        <v>PCB101; PCB118; PCB138</v>
      </c>
    </row>
    <row r="41" spans="1:48" x14ac:dyDescent="0.25">
      <c r="A41" s="19" t="s">
        <v>176</v>
      </c>
      <c r="B41" s="26" t="s">
        <v>177</v>
      </c>
      <c r="C41" s="57" t="s">
        <v>45</v>
      </c>
      <c r="D41" s="58">
        <v>0.16009593764053401</v>
      </c>
      <c r="E41" s="11">
        <v>2.4594127806563001E-2</v>
      </c>
      <c r="F41" s="11">
        <v>0.19350000000000001</v>
      </c>
      <c r="G41" s="11">
        <v>0.35880616595605103</v>
      </c>
      <c r="H41" s="11">
        <v>0.17754545454545501</v>
      </c>
      <c r="I41" s="11">
        <v>0.18728680136447101</v>
      </c>
      <c r="J41" s="11">
        <v>5.6794055201698501E-3</v>
      </c>
      <c r="K41" s="11">
        <v>1.22354355385738E-2</v>
      </c>
      <c r="L41" s="11">
        <v>3.4006038455426699E-2</v>
      </c>
      <c r="M41" s="11">
        <v>1.17946553069553E-3</v>
      </c>
      <c r="N41" s="11">
        <v>1.48115697837686E-2</v>
      </c>
      <c r="O41" s="11">
        <v>4.5395590142671902E-3</v>
      </c>
      <c r="P41" s="11"/>
      <c r="Q41" s="11"/>
      <c r="R41" s="11">
        <v>0.329402084476138</v>
      </c>
      <c r="S41" s="11">
        <v>6.4033512866547002E-2</v>
      </c>
      <c r="T41" s="11">
        <v>0.18480138169257301</v>
      </c>
      <c r="U41" s="11"/>
      <c r="V41" s="11">
        <v>7.6666229336132194E-2</v>
      </c>
      <c r="W41" s="11">
        <v>2.2980849292256501E-2</v>
      </c>
      <c r="X41" s="11">
        <v>8.6390353612670306E-2</v>
      </c>
      <c r="Y41" s="11">
        <v>5.0905797101449303E-2</v>
      </c>
      <c r="Z41" s="10"/>
      <c r="AA41" s="10"/>
      <c r="AB41" s="11">
        <v>2.1790306627101899</v>
      </c>
      <c r="AC41" s="11">
        <v>6.6602870813397104</v>
      </c>
      <c r="AD41" s="11">
        <v>2.0362537764350499</v>
      </c>
      <c r="AE41" s="11">
        <v>0.55158610271903297</v>
      </c>
      <c r="AF41" s="11">
        <v>9.0096988259316002E-2</v>
      </c>
      <c r="AG41" s="11">
        <v>0.123214285714286</v>
      </c>
      <c r="AH41" s="11">
        <v>0.59977827050997801</v>
      </c>
      <c r="AI41" s="11">
        <v>7.6647564469913998E-2</v>
      </c>
      <c r="AJ41" s="11">
        <v>4.2096964919195901E-2</v>
      </c>
      <c r="AK41" s="11">
        <v>3.36997657235538E-2</v>
      </c>
      <c r="AL41" s="11">
        <v>2.06941176470588E-2</v>
      </c>
      <c r="AM41" s="11">
        <v>0.440177995473579</v>
      </c>
      <c r="AN41" s="11">
        <v>0.49590000000000001</v>
      </c>
      <c r="AO41" s="11">
        <v>1.4097496706192401E-2</v>
      </c>
      <c r="AP41" s="11">
        <v>2.2580645161290299E-3</v>
      </c>
      <c r="AQ41" s="11">
        <v>1.40333333333333</v>
      </c>
      <c r="AR41" s="11">
        <v>0.18673647469459001</v>
      </c>
      <c r="AS41" s="11">
        <v>5.2319503430251602E-2</v>
      </c>
      <c r="AT41" s="103">
        <v>7.54983740986851E-3</v>
      </c>
      <c r="AU41" s="111" t="str">
        <f t="shared" si="0"/>
        <v>non BE</v>
      </c>
      <c r="AV41" s="112" t="str" cm="1">
        <f t="array" ref="AV41">_xlfn.TEXTJOIN("; ",TRUE,IF(D41:AT41&gt;=1,D$1:AT$1,""))</f>
        <v>PCB101; PCB118; PCB138; TBT</v>
      </c>
    </row>
    <row r="42" spans="1:48" x14ac:dyDescent="0.25">
      <c r="A42" s="19" t="s">
        <v>179</v>
      </c>
      <c r="B42" s="26" t="s">
        <v>180</v>
      </c>
      <c r="C42" s="57" t="s">
        <v>45</v>
      </c>
      <c r="D42" s="58">
        <v>0.16024584020386801</v>
      </c>
      <c r="E42" s="11">
        <v>3.0155440414507802E-2</v>
      </c>
      <c r="F42" s="11">
        <v>0.21487500000000001</v>
      </c>
      <c r="G42" s="11">
        <v>0.36372581174155499</v>
      </c>
      <c r="H42" s="11">
        <v>0.139636363636364</v>
      </c>
      <c r="I42" s="11">
        <v>0.242390448701128</v>
      </c>
      <c r="J42" s="11">
        <v>5.6794055201698501E-3</v>
      </c>
      <c r="K42" s="11">
        <v>1.39612759198042E-2</v>
      </c>
      <c r="L42" s="11">
        <v>3.4006038455426699E-2</v>
      </c>
      <c r="M42" s="11">
        <v>1.2511033503473201E-3</v>
      </c>
      <c r="N42" s="11">
        <v>6.1965739960685197E-3</v>
      </c>
      <c r="O42" s="11">
        <v>4.6260268050151302E-3</v>
      </c>
      <c r="P42" s="11"/>
      <c r="Q42" s="11"/>
      <c r="R42" s="11">
        <v>0.293691716950082</v>
      </c>
      <c r="S42" s="11">
        <v>6.4033512866547002E-2</v>
      </c>
      <c r="T42" s="11">
        <v>0.18480138169257301</v>
      </c>
      <c r="U42" s="11"/>
      <c r="V42" s="11">
        <v>0.103873655208607</v>
      </c>
      <c r="W42" s="11">
        <v>2.99750208159867E-2</v>
      </c>
      <c r="X42" s="11">
        <v>5.3297045982876899E-2</v>
      </c>
      <c r="Y42" s="11">
        <v>5.5406178489702501E-2</v>
      </c>
      <c r="Z42" s="10"/>
      <c r="AA42" s="10"/>
      <c r="AB42" s="11">
        <v>5.3273986152324397</v>
      </c>
      <c r="AC42" s="11">
        <v>16.5167464114833</v>
      </c>
      <c r="AD42" s="11">
        <v>2.0132175226586102</v>
      </c>
      <c r="AE42" s="11">
        <v>0.70128398791540802</v>
      </c>
      <c r="AF42" s="11">
        <v>0.22281776416539101</v>
      </c>
      <c r="AG42" s="11">
        <v>0.221428571428571</v>
      </c>
      <c r="AH42" s="11">
        <v>1.8270509977827101</v>
      </c>
      <c r="AI42" s="11">
        <v>7.6647564469913998E-2</v>
      </c>
      <c r="AJ42" s="11">
        <v>4.2136381553015398E-2</v>
      </c>
      <c r="AK42" s="11">
        <v>0.126509280951523</v>
      </c>
      <c r="AL42" s="11">
        <v>1.9400000000000001E-2</v>
      </c>
      <c r="AM42" s="11">
        <v>0.18335283119950099</v>
      </c>
      <c r="AN42" s="11">
        <v>0.43740000000000001</v>
      </c>
      <c r="AO42" s="11">
        <v>1.4097496706192401E-2</v>
      </c>
      <c r="AP42" s="11">
        <v>4.7670250896057398E-3</v>
      </c>
      <c r="AQ42" s="11">
        <v>3.3683333333333301</v>
      </c>
      <c r="AR42" s="11">
        <v>0.18673647469459001</v>
      </c>
      <c r="AS42" s="11">
        <v>5.2384841555047398E-2</v>
      </c>
      <c r="AT42" s="103">
        <v>7.54983740986851E-3</v>
      </c>
      <c r="AU42" s="111" t="str">
        <f t="shared" si="0"/>
        <v>non BE</v>
      </c>
      <c r="AV42" s="112" t="str" cm="1">
        <f t="array" ref="AV42">_xlfn.TEXTJOIN("; ",TRUE,IF(D42:AT42&gt;=1,D$1:AT$1,""))</f>
        <v>PCB101; PCB118; PCB138; PCB52; TBT</v>
      </c>
    </row>
    <row r="43" spans="1:48" x14ac:dyDescent="0.25">
      <c r="A43" s="19" t="s">
        <v>182</v>
      </c>
      <c r="B43" s="26" t="s">
        <v>183</v>
      </c>
      <c r="C43" s="57" t="s">
        <v>45</v>
      </c>
      <c r="D43" s="58">
        <v>0.183330834957278</v>
      </c>
      <c r="E43" s="11">
        <v>2.2141623488773701E-2</v>
      </c>
      <c r="F43" s="11">
        <v>0.15075</v>
      </c>
      <c r="G43" s="11">
        <v>0.34175139389963899</v>
      </c>
      <c r="H43" s="11">
        <v>0.15445454545454501</v>
      </c>
      <c r="I43" s="11">
        <v>0.26928627656783</v>
      </c>
      <c r="J43" s="11">
        <v>6.4755838641188997E-3</v>
      </c>
      <c r="K43" s="11">
        <v>1.46395912935217E-2</v>
      </c>
      <c r="L43" s="11">
        <v>3.8932146829810901E-2</v>
      </c>
      <c r="M43" s="11">
        <v>1.20505046628545E-3</v>
      </c>
      <c r="N43" s="11">
        <v>7.42768885144622E-3</v>
      </c>
      <c r="O43" s="11">
        <v>5.2745352356247301E-3</v>
      </c>
      <c r="P43" s="11"/>
      <c r="Q43" s="11"/>
      <c r="R43" s="11">
        <v>0.302523313219967</v>
      </c>
      <c r="S43" s="11">
        <v>7.3010173548773205E-2</v>
      </c>
      <c r="T43" s="11">
        <v>0.210708117443869</v>
      </c>
      <c r="U43" s="11"/>
      <c r="V43" s="11">
        <v>0.24913408554185301</v>
      </c>
      <c r="W43" s="11">
        <v>8.4096586178184808E-3</v>
      </c>
      <c r="X43" s="11">
        <v>8.8223620797187693E-2</v>
      </c>
      <c r="Y43" s="11">
        <v>3.17839435545385E-2</v>
      </c>
      <c r="Z43" s="10"/>
      <c r="AA43" s="10"/>
      <c r="AB43" s="11">
        <v>2.1998021760633</v>
      </c>
      <c r="AC43" s="11">
        <v>8.7894736842105292</v>
      </c>
      <c r="AD43" s="11">
        <v>1.99773413897281</v>
      </c>
      <c r="AE43" s="11">
        <v>0.63089123867069496</v>
      </c>
      <c r="AF43" s="11">
        <v>0.26646248085758001</v>
      </c>
      <c r="AG43" s="11">
        <v>7.1428571428571397E-2</v>
      </c>
      <c r="AH43" s="11">
        <v>0.41574279379157397</v>
      </c>
      <c r="AI43" s="11">
        <v>8.7392550143266495E-2</v>
      </c>
      <c r="AJ43" s="11">
        <v>4.8206543161213998E-2</v>
      </c>
      <c r="AK43" s="11">
        <v>4.919805370337E-2</v>
      </c>
      <c r="AL43" s="11">
        <v>4.5217647058823501E-2</v>
      </c>
      <c r="AM43" s="11">
        <v>0.246766452007916</v>
      </c>
      <c r="AN43" s="11">
        <v>0.61609999999999998</v>
      </c>
      <c r="AO43" s="11">
        <v>1.61396574440053E-2</v>
      </c>
      <c r="AP43" s="11">
        <v>1.8637992831541199E-3</v>
      </c>
      <c r="AQ43" s="11">
        <v>1.2166666666666699</v>
      </c>
      <c r="AR43" s="11">
        <v>0.212914485165794</v>
      </c>
      <c r="AS43" s="11">
        <v>5.9947729500163298E-2</v>
      </c>
      <c r="AT43" s="103">
        <v>8.6526226495122292E-3</v>
      </c>
      <c r="AU43" s="111" t="str">
        <f t="shared" si="0"/>
        <v>non BE</v>
      </c>
      <c r="AV43" s="112" t="str" cm="1">
        <f t="array" ref="AV43">_xlfn.TEXTJOIN("; ",TRUE,IF(D43:AT43&gt;=1,D$1:AT$1,""))</f>
        <v>PCB101; PCB118; PCB138; TBT</v>
      </c>
    </row>
    <row r="44" spans="1:48" x14ac:dyDescent="0.25">
      <c r="A44" s="19" t="s">
        <v>185</v>
      </c>
      <c r="B44" s="26" t="s">
        <v>186</v>
      </c>
      <c r="C44" s="57" t="s">
        <v>45</v>
      </c>
      <c r="D44" s="58">
        <v>0.14990256333383301</v>
      </c>
      <c r="E44" s="11">
        <v>1.9170984455958499E-2</v>
      </c>
      <c r="F44" s="11">
        <v>8.9374999999999996E-2</v>
      </c>
      <c r="G44" s="11">
        <v>0.134142341751394</v>
      </c>
      <c r="H44" s="11">
        <v>6.2454545454545499E-2</v>
      </c>
      <c r="I44" s="11">
        <v>0.137813237995277</v>
      </c>
      <c r="J44" s="11">
        <v>5.3078556263269601E-3</v>
      </c>
      <c r="K44" s="11">
        <v>2.9193319881509498E-3</v>
      </c>
      <c r="L44" s="11">
        <v>3.1781344350865999E-2</v>
      </c>
      <c r="M44" s="11">
        <v>9.4664261682721196E-4</v>
      </c>
      <c r="N44" s="11">
        <v>5.9747262005054799E-3</v>
      </c>
      <c r="O44" s="11">
        <v>4.3233895373973198E-3</v>
      </c>
      <c r="P44" s="11"/>
      <c r="Q44" s="11"/>
      <c r="R44" s="11">
        <v>0.314317059791552</v>
      </c>
      <c r="S44" s="11">
        <v>5.5056852184320798E-2</v>
      </c>
      <c r="T44" s="11">
        <v>0.17271157167530199</v>
      </c>
      <c r="U44" s="11"/>
      <c r="V44" s="11">
        <v>7.6882707950669094E-2</v>
      </c>
      <c r="W44" s="11">
        <v>9.0757701915070797E-3</v>
      </c>
      <c r="X44" s="11">
        <v>6.8775868911946494E-2</v>
      </c>
      <c r="Y44" s="11">
        <v>4.3635583524027501E-2</v>
      </c>
      <c r="Z44" s="10"/>
      <c r="AA44" s="10"/>
      <c r="AB44" s="11">
        <v>1.01978239366963</v>
      </c>
      <c r="AC44" s="11">
        <v>6.11961722488038</v>
      </c>
      <c r="AD44" s="11">
        <v>0.98829305135951695</v>
      </c>
      <c r="AE44" s="11">
        <v>0.306873111782477</v>
      </c>
      <c r="AF44" s="11">
        <v>0.128637059724349</v>
      </c>
      <c r="AG44" s="11">
        <v>8.3928571428571394E-2</v>
      </c>
      <c r="AH44" s="11">
        <v>0.24279379157427899</v>
      </c>
      <c r="AI44" s="11">
        <v>7.1633237822349594E-2</v>
      </c>
      <c r="AJ44" s="11">
        <v>3.9416633819471802E-2</v>
      </c>
      <c r="AK44" s="11">
        <v>3.5501892232834703E-2</v>
      </c>
      <c r="AL44" s="11">
        <v>2.14647058823529E-2</v>
      </c>
      <c r="AM44" s="11">
        <v>0.15448870034877499</v>
      </c>
      <c r="AN44" s="11">
        <v>0.45689999999999997</v>
      </c>
      <c r="AO44" s="11">
        <v>1.31752305665349E-2</v>
      </c>
      <c r="AP44" s="11">
        <v>1.8637992831541199E-3</v>
      </c>
      <c r="AQ44" s="11">
        <v>0.53166666666666695</v>
      </c>
      <c r="AR44" s="11">
        <v>0.17452006980802801</v>
      </c>
      <c r="AS44" s="11">
        <v>4.8987259065664798E-2</v>
      </c>
      <c r="AT44" s="103">
        <v>7.0691361515622803E-3</v>
      </c>
      <c r="AU44" s="111" t="str">
        <f t="shared" si="0"/>
        <v>non BE</v>
      </c>
      <c r="AV44" s="112" t="str" cm="1">
        <f t="array" ref="AV44">_xlfn.TEXTJOIN("; ",TRUE,IF(D44:AT44&gt;=1,D$1:AT$1,""))</f>
        <v>PCB101; PCB118</v>
      </c>
    </row>
    <row r="45" spans="1:48" ht="15.75" thickBot="1" x14ac:dyDescent="0.3">
      <c r="A45" s="20" t="s">
        <v>188</v>
      </c>
      <c r="B45" s="27" t="s">
        <v>189</v>
      </c>
      <c r="C45" s="59" t="s">
        <v>45</v>
      </c>
      <c r="D45" s="60">
        <v>0.158447009443862</v>
      </c>
      <c r="E45" s="13">
        <v>5.83765112262522E-3</v>
      </c>
      <c r="F45" s="13">
        <v>5.475E-2</v>
      </c>
      <c r="G45" s="13">
        <v>9.7736962938668404E-2</v>
      </c>
      <c r="H45" s="13">
        <v>4.7818181818181801E-2</v>
      </c>
      <c r="I45" s="13">
        <v>0.16826292311729199</v>
      </c>
      <c r="J45" s="13">
        <v>1.0615711252653899E-2</v>
      </c>
      <c r="K45" s="13">
        <v>1.2879405830077701E-3</v>
      </c>
      <c r="L45" s="13">
        <v>3.3529318290163701E-2</v>
      </c>
      <c r="M45" s="13">
        <v>4.7332130841360598E-4</v>
      </c>
      <c r="N45" s="13">
        <v>1.20898623982028E-2</v>
      </c>
      <c r="O45" s="13">
        <v>4.5827929096411597E-3</v>
      </c>
      <c r="P45" s="13"/>
      <c r="Q45" s="13"/>
      <c r="R45" s="13">
        <v>0.30010970927043301</v>
      </c>
      <c r="S45" s="13">
        <v>6.3435068821065199E-2</v>
      </c>
      <c r="T45" s="13">
        <v>0.18307426597581999</v>
      </c>
      <c r="U45" s="13"/>
      <c r="V45" s="13">
        <v>6.425806874836E-2</v>
      </c>
      <c r="W45" s="13">
        <v>0.109242298084929</v>
      </c>
      <c r="X45" s="13">
        <v>5.0329799096596198E-2</v>
      </c>
      <c r="Y45" s="13">
        <v>8.5721777269260099E-2</v>
      </c>
      <c r="Z45" s="12"/>
      <c r="AA45" s="12"/>
      <c r="AB45" s="13">
        <v>0.22354104846686401</v>
      </c>
      <c r="AC45" s="13">
        <v>1.2775119617224899</v>
      </c>
      <c r="AD45" s="13">
        <v>0.29342900302114799</v>
      </c>
      <c r="AE45" s="13">
        <v>0.104833836858006</v>
      </c>
      <c r="AF45" s="13">
        <v>4.6197039305768302E-2</v>
      </c>
      <c r="AG45" s="13">
        <v>2.3214285714285701E-2</v>
      </c>
      <c r="AH45" s="13">
        <v>7.7605321507760505E-2</v>
      </c>
      <c r="AI45" s="13">
        <v>7.5931232091690504E-2</v>
      </c>
      <c r="AJ45" s="13">
        <v>4.16633819471817E-2</v>
      </c>
      <c r="AK45" s="13">
        <v>2.0904667507659E-2</v>
      </c>
      <c r="AL45" s="13">
        <v>1.1647058823529399E-2</v>
      </c>
      <c r="AM45" s="13">
        <v>0.23113171446377201</v>
      </c>
      <c r="AN45" s="13">
        <v>0.4723</v>
      </c>
      <c r="AO45" s="13">
        <v>1.38998682476943E-2</v>
      </c>
      <c r="AP45" s="13">
        <v>6.0931899641577104E-4</v>
      </c>
      <c r="AQ45" s="13">
        <v>3.0833333333333299</v>
      </c>
      <c r="AR45" s="13">
        <v>0.18499127399651</v>
      </c>
      <c r="AS45" s="13">
        <v>5.1780463900685997E-2</v>
      </c>
      <c r="AT45" s="104">
        <v>7.4650077760497697E-3</v>
      </c>
      <c r="AU45" s="113" t="str">
        <f t="shared" si="0"/>
        <v>non BE</v>
      </c>
      <c r="AV45" s="114" t="str" cm="1">
        <f t="array" ref="AV45">_xlfn.TEXTJOIN("; ",TRUE,IF(D45:AT45&gt;=1,D$1:AT$1,""))</f>
        <v>PCB118; TBT</v>
      </c>
    </row>
  </sheetData>
  <conditionalFormatting sqref="D2:AT45">
    <cfRule type="cellIs" dxfId="1" priority="3" stopIfTrue="1" operator="greaterThanOrEqual">
      <formula>1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5"/>
  <sheetViews>
    <sheetView workbookViewId="0">
      <pane xSplit="1" ySplit="1" topLeftCell="S2" activePane="bottomRight" state="frozenSplit"/>
      <selection pane="topRight" activeCell="B1" sqref="B1"/>
      <selection pane="bottomLeft" activeCell="A2" sqref="A2"/>
      <selection pane="bottomRight" activeCell="AA2" sqref="AA2"/>
    </sheetView>
  </sheetViews>
  <sheetFormatPr baseColWidth="10" defaultRowHeight="15" x14ac:dyDescent="0.25"/>
  <cols>
    <col min="2" max="2" width="10.7109375" bestFit="1" customWidth="1"/>
    <col min="3" max="3" width="11.28515625" bestFit="1" customWidth="1"/>
    <col min="4" max="4" width="19.5703125" bestFit="1" customWidth="1"/>
    <col min="5" max="5" width="15.7109375" bestFit="1" customWidth="1"/>
    <col min="6" max="6" width="21.42578125" bestFit="1" customWidth="1"/>
    <col min="7" max="7" width="9.42578125" bestFit="1" customWidth="1"/>
    <col min="8" max="8" width="15.7109375" bestFit="1" customWidth="1"/>
    <col min="9" max="9" width="20.7109375" bestFit="1" customWidth="1"/>
    <col min="10" max="10" width="17.5703125" bestFit="1" customWidth="1"/>
    <col min="11" max="11" width="9.7109375" bestFit="1" customWidth="1"/>
    <col min="12" max="12" width="5.7109375" bestFit="1" customWidth="1"/>
    <col min="13" max="13" width="9.28515625" bestFit="1" customWidth="1"/>
    <col min="14" max="14" width="13.140625" bestFit="1" customWidth="1"/>
    <col min="15" max="15" width="7.85546875" bestFit="1" customWidth="1"/>
    <col min="16" max="16" width="13" bestFit="1" customWidth="1"/>
    <col min="17" max="17" width="4.5703125" bestFit="1" customWidth="1"/>
    <col min="18" max="18" width="6.7109375" bestFit="1" customWidth="1"/>
    <col min="19" max="19" width="8" bestFit="1" customWidth="1"/>
    <col min="20" max="20" width="8.5703125" bestFit="1" customWidth="1"/>
    <col min="21" max="21" width="11.42578125" bestFit="1" customWidth="1"/>
    <col min="22" max="22" width="6.5703125" bestFit="1" customWidth="1"/>
    <col min="23" max="23" width="21.7109375" bestFit="1" customWidth="1"/>
    <col min="24" max="24" width="12.7109375" bestFit="1" customWidth="1"/>
    <col min="25" max="25" width="14" bestFit="1" customWidth="1"/>
    <col min="26" max="30" width="7.42578125" bestFit="1" customWidth="1"/>
    <col min="31" max="32" width="6.42578125" bestFit="1" customWidth="1"/>
    <col min="33" max="33" width="19.5703125" bestFit="1" customWidth="1"/>
    <col min="34" max="34" width="18.140625" bestFit="1" customWidth="1"/>
    <col min="35" max="35" width="5.5703125" bestFit="1" customWidth="1"/>
    <col min="36" max="36" width="11.5703125" bestFit="1" customWidth="1"/>
    <col min="37" max="37" width="6.7109375" bestFit="1" customWidth="1"/>
    <col min="38" max="38" width="7.28515625" bestFit="1" customWidth="1"/>
    <col min="39" max="39" width="11.42578125" bestFit="1" customWidth="1"/>
    <col min="40" max="40" width="14.85546875" bestFit="1" customWidth="1"/>
    <col min="41" max="41" width="4.5703125" bestFit="1" customWidth="1"/>
    <col min="42" max="42" width="10.85546875" bestFit="1" customWidth="1"/>
    <col min="43" max="43" width="16.7109375" bestFit="1" customWidth="1"/>
    <col min="44" max="44" width="10.85546875" bestFit="1" customWidth="1"/>
  </cols>
  <sheetData>
    <row r="1" spans="1:44" ht="15.75" thickBot="1" x14ac:dyDescent="0.3">
      <c r="A1" s="43" t="s">
        <v>3</v>
      </c>
      <c r="B1" s="34" t="s">
        <v>5</v>
      </c>
      <c r="C1" s="35" t="s">
        <v>6</v>
      </c>
      <c r="D1" s="35" t="s">
        <v>7</v>
      </c>
      <c r="E1" s="35" t="s">
        <v>8</v>
      </c>
      <c r="F1" s="35" t="s">
        <v>9</v>
      </c>
      <c r="G1" s="35" t="s">
        <v>10</v>
      </c>
      <c r="H1" s="35" t="s">
        <v>11</v>
      </c>
      <c r="I1" s="35" t="s">
        <v>199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198</v>
      </c>
      <c r="O1" s="35" t="s">
        <v>195</v>
      </c>
      <c r="P1" s="35" t="s">
        <v>16</v>
      </c>
      <c r="Q1" s="35" t="s">
        <v>17</v>
      </c>
      <c r="R1" s="35" t="s">
        <v>18</v>
      </c>
      <c r="S1" s="35" t="s">
        <v>194</v>
      </c>
      <c r="T1" s="35" t="s">
        <v>19</v>
      </c>
      <c r="U1" s="35" t="s">
        <v>20</v>
      </c>
      <c r="V1" s="35" t="s">
        <v>21</v>
      </c>
      <c r="W1" s="35" t="s">
        <v>41</v>
      </c>
      <c r="X1" s="35" t="s">
        <v>197</v>
      </c>
      <c r="Y1" s="35" t="s">
        <v>202</v>
      </c>
      <c r="Z1" s="35" t="s">
        <v>22</v>
      </c>
      <c r="AA1" s="35" t="s">
        <v>23</v>
      </c>
      <c r="AB1" s="35" t="s">
        <v>24</v>
      </c>
      <c r="AC1" s="35" t="s">
        <v>25</v>
      </c>
      <c r="AD1" s="35" t="s">
        <v>26</v>
      </c>
      <c r="AE1" s="35" t="s">
        <v>27</v>
      </c>
      <c r="AF1" s="35" t="s">
        <v>28</v>
      </c>
      <c r="AG1" s="35" t="s">
        <v>30</v>
      </c>
      <c r="AH1" s="35" t="s">
        <v>31</v>
      </c>
      <c r="AI1" s="35" t="s">
        <v>29</v>
      </c>
      <c r="AJ1" s="35" t="s">
        <v>191</v>
      </c>
      <c r="AK1" s="35" t="s">
        <v>33</v>
      </c>
      <c r="AL1" s="35" t="s">
        <v>34</v>
      </c>
      <c r="AM1" s="35" t="s">
        <v>35</v>
      </c>
      <c r="AN1" s="35" t="s">
        <v>36</v>
      </c>
      <c r="AO1" s="35" t="s">
        <v>37</v>
      </c>
      <c r="AP1" s="35" t="s">
        <v>38</v>
      </c>
      <c r="AQ1" s="35" t="s">
        <v>39</v>
      </c>
      <c r="AR1" s="36" t="s">
        <v>40</v>
      </c>
    </row>
    <row r="2" spans="1:44" x14ac:dyDescent="0.25">
      <c r="A2" s="47" t="s">
        <v>107</v>
      </c>
      <c r="B2" s="2"/>
      <c r="C2" s="3">
        <v>0.295908904986596</v>
      </c>
      <c r="D2" s="3">
        <v>6.9919437058456296E-2</v>
      </c>
      <c r="E2" s="3">
        <v>0.115245313367813</v>
      </c>
      <c r="F2" s="3">
        <v>4.1806602481178498E-2</v>
      </c>
      <c r="G2" s="3">
        <v>0.212479727012133</v>
      </c>
      <c r="H2" s="3">
        <v>6.0409774789316299E-3</v>
      </c>
      <c r="I2" s="3"/>
      <c r="J2" s="3">
        <v>3.6146216821419899E-2</v>
      </c>
      <c r="K2" s="3">
        <v>1.0560902786837E-3</v>
      </c>
      <c r="L2" s="3">
        <v>6.6043043665186601E-3</v>
      </c>
      <c r="M2" s="3"/>
      <c r="N2" s="3"/>
      <c r="O2" s="3"/>
      <c r="P2" s="3">
        <v>0.16365223828796999</v>
      </c>
      <c r="Q2" s="3"/>
      <c r="R2" s="3"/>
      <c r="S2" s="3"/>
      <c r="T2" s="3">
        <v>7.6161262827739898E-2</v>
      </c>
      <c r="U2" s="3">
        <v>0.202811873833735</v>
      </c>
      <c r="V2" s="3">
        <v>4.27541496651496E-2</v>
      </c>
      <c r="W2" s="3">
        <v>5.4035600270509701E-2</v>
      </c>
      <c r="X2" s="3"/>
      <c r="Y2" s="3"/>
      <c r="Z2" s="3">
        <v>0.27471197189033802</v>
      </c>
      <c r="AA2" s="3">
        <v>1.2251670570701101</v>
      </c>
      <c r="AB2" s="3">
        <v>0.26427971770116798</v>
      </c>
      <c r="AC2" s="3">
        <v>0.114116932424317</v>
      </c>
      <c r="AD2" s="3">
        <v>3.3124859938070197E-2</v>
      </c>
      <c r="AE2" s="3">
        <v>2.94886673947472E-2</v>
      </c>
      <c r="AF2" s="3">
        <v>6.6852546230276894E-2</v>
      </c>
      <c r="AG2" s="3">
        <v>8.1537591257967307E-2</v>
      </c>
      <c r="AH2" s="3">
        <v>4.4677470891349401E-2</v>
      </c>
      <c r="AI2" s="3">
        <v>3.2438277167057099E-2</v>
      </c>
      <c r="AJ2" s="3">
        <v>2.1966151217451799E-2</v>
      </c>
      <c r="AK2" s="3">
        <v>0.19094219802130499</v>
      </c>
      <c r="AL2" s="3">
        <v>0.24267825750706801</v>
      </c>
      <c r="AM2" s="3"/>
      <c r="AN2" s="3">
        <v>1.5880723234187499E-3</v>
      </c>
      <c r="AO2" s="3">
        <v>1.5648468301568199</v>
      </c>
      <c r="AP2" s="3"/>
      <c r="AQ2" s="3">
        <v>5.5537283766145702E-2</v>
      </c>
      <c r="AR2" s="4">
        <v>1.6032662128876E-3</v>
      </c>
    </row>
    <row r="3" spans="1:44" x14ac:dyDescent="0.25">
      <c r="A3" s="46" t="s">
        <v>57</v>
      </c>
      <c r="B3" s="7">
        <v>0.18237365451326101</v>
      </c>
      <c r="C3" s="8">
        <v>6.1824583316881503E-2</v>
      </c>
      <c r="D3" s="8">
        <v>0.11922326744390099</v>
      </c>
      <c r="E3" s="8">
        <v>0.22841863442208299</v>
      </c>
      <c r="F3" s="8">
        <v>7.7124931233094607E-2</v>
      </c>
      <c r="G3" s="8">
        <v>0.40048681317344398</v>
      </c>
      <c r="H3" s="8">
        <v>2.3868627182248199E-2</v>
      </c>
      <c r="I3" s="8">
        <v>1.38939989100498E-3</v>
      </c>
      <c r="J3" s="8">
        <v>3.8861921564451202E-2</v>
      </c>
      <c r="K3" s="8">
        <v>1.75354886889062E-3</v>
      </c>
      <c r="L3" s="8">
        <v>0.12843598114063001</v>
      </c>
      <c r="M3" s="8">
        <v>3.08301650144138E-2</v>
      </c>
      <c r="N3" s="8"/>
      <c r="O3" s="8"/>
      <c r="P3" s="8">
        <v>0.28675437176706398</v>
      </c>
      <c r="Q3" s="8">
        <v>5.1780530127077597E-2</v>
      </c>
      <c r="R3" s="8">
        <v>0.20986224451662</v>
      </c>
      <c r="S3" s="8"/>
      <c r="T3" s="8">
        <v>0.10260886874860101</v>
      </c>
      <c r="U3" s="8">
        <v>8.8727343857302798E-2</v>
      </c>
      <c r="V3" s="8">
        <v>5.4822926331348901E-2</v>
      </c>
      <c r="W3" s="8">
        <v>9.4514423707225306E-2</v>
      </c>
      <c r="X3" s="8"/>
      <c r="Y3" s="8"/>
      <c r="Z3" s="8">
        <v>0.55844051932005701</v>
      </c>
      <c r="AA3" s="8">
        <v>2.0699857155403998</v>
      </c>
      <c r="AB3" s="8">
        <v>0.84497925818500497</v>
      </c>
      <c r="AC3" s="8">
        <v>0.219788855693169</v>
      </c>
      <c r="AD3" s="8">
        <v>0.18152855163422699</v>
      </c>
      <c r="AE3" s="8">
        <v>3.9961575992688597E-2</v>
      </c>
      <c r="AF3" s="8">
        <v>0.14477883613071099</v>
      </c>
      <c r="AG3" s="8">
        <v>0.303889488174242</v>
      </c>
      <c r="AH3" s="8">
        <v>4.8226383711056198E-2</v>
      </c>
      <c r="AI3" s="8">
        <v>9.4534104790995107E-3</v>
      </c>
      <c r="AJ3" s="8">
        <v>2.7875856687468899E-2</v>
      </c>
      <c r="AK3" s="8">
        <v>0.23228714595526601</v>
      </c>
      <c r="AL3" s="8">
        <v>0.354426762533531</v>
      </c>
      <c r="AM3" s="8">
        <v>1.44820968843196E-2</v>
      </c>
      <c r="AN3" s="8">
        <v>2.0769828206545198E-3</v>
      </c>
      <c r="AO3" s="8">
        <v>0.91999245165985499</v>
      </c>
      <c r="AP3" s="8">
        <v>0.212274454223708</v>
      </c>
      <c r="AQ3" s="8">
        <v>0.10535183652598699</v>
      </c>
      <c r="AR3" s="9">
        <v>7.1632991471532303E-3</v>
      </c>
    </row>
    <row r="4" spans="1:44" x14ac:dyDescent="0.25">
      <c r="A4" s="44" t="s">
        <v>83</v>
      </c>
      <c r="B4" s="40"/>
      <c r="C4" s="41">
        <v>0.381303028900144</v>
      </c>
      <c r="D4" s="41">
        <v>5.7710755063506099E-2</v>
      </c>
      <c r="E4" s="41">
        <v>5.9143109940140597E-2</v>
      </c>
      <c r="F4" s="41">
        <v>4.5247087177757897E-2</v>
      </c>
      <c r="G4" s="41">
        <v>0.35308308997753202</v>
      </c>
      <c r="H4" s="41">
        <v>6.2100018520941701E-3</v>
      </c>
      <c r="I4" s="41"/>
      <c r="J4" s="41">
        <v>3.7187288167981399E-2</v>
      </c>
      <c r="K4" s="41">
        <v>1.1085360543307201E-3</v>
      </c>
      <c r="L4" s="41">
        <v>3.7150716207060799E-2</v>
      </c>
      <c r="M4" s="41"/>
      <c r="N4" s="41"/>
      <c r="O4" s="41"/>
      <c r="P4" s="41">
        <v>0.176281361120778</v>
      </c>
      <c r="Q4" s="41"/>
      <c r="R4" s="41"/>
      <c r="S4" s="41"/>
      <c r="T4" s="41">
        <v>7.3430274787490396E-2</v>
      </c>
      <c r="U4" s="41">
        <v>0.37691781306225602</v>
      </c>
      <c r="V4" s="41">
        <v>5.6197365571169902E-2</v>
      </c>
      <c r="W4" s="41">
        <v>5.5778690895550903E-2</v>
      </c>
      <c r="X4" s="41"/>
      <c r="Y4" s="41"/>
      <c r="Z4" s="41">
        <v>0.18078808815952699</v>
      </c>
      <c r="AA4" s="41">
        <v>0.82973979909032802</v>
      </c>
      <c r="AB4" s="41">
        <v>0.120050226917204</v>
      </c>
      <c r="AC4" s="41">
        <v>4.7595649125181903E-2</v>
      </c>
      <c r="AD4" s="41">
        <v>1.5902555927056999E-2</v>
      </c>
      <c r="AE4" s="41">
        <v>0.13509843364639801</v>
      </c>
      <c r="AF4" s="41">
        <v>0.27029770481829202</v>
      </c>
      <c r="AG4" s="41">
        <v>8.3809552900387704E-2</v>
      </c>
      <c r="AH4" s="41">
        <v>4.6134398440219201E-2</v>
      </c>
      <c r="AI4" s="41"/>
      <c r="AJ4" s="41">
        <v>2.31000220943887E-2</v>
      </c>
      <c r="AK4" s="41">
        <v>0.21342173816830701</v>
      </c>
      <c r="AL4" s="41">
        <v>0.309592643646454</v>
      </c>
      <c r="AM4" s="41"/>
      <c r="AN4" s="41">
        <v>4.1414064219687199E-2</v>
      </c>
      <c r="AO4" s="41">
        <v>1.4697960931896501</v>
      </c>
      <c r="AP4" s="41"/>
      <c r="AQ4" s="41">
        <v>5.7335191101638497E-2</v>
      </c>
      <c r="AR4" s="42">
        <v>1.6542376592422899E-3</v>
      </c>
    </row>
    <row r="5" spans="1:44" ht="15.75" thickBot="1" x14ac:dyDescent="0.3">
      <c r="A5" s="45" t="s">
        <v>45</v>
      </c>
      <c r="B5" s="12">
        <v>0.157566391325033</v>
      </c>
      <c r="C5" s="13">
        <v>6.8086479235897904E-2</v>
      </c>
      <c r="D5" s="13">
        <v>0.116820133437644</v>
      </c>
      <c r="E5" s="13">
        <v>0.18598477497063701</v>
      </c>
      <c r="F5" s="13">
        <v>8.1966691817427398E-2</v>
      </c>
      <c r="G5" s="13">
        <v>0.17204911806305001</v>
      </c>
      <c r="H5" s="13">
        <v>5.9705109176194301E-3</v>
      </c>
      <c r="I5" s="13">
        <v>5.5771677726825598E-2</v>
      </c>
      <c r="J5" s="13">
        <v>3.3417496999493798E-2</v>
      </c>
      <c r="K5" s="13">
        <v>9.7598216121576895E-4</v>
      </c>
      <c r="L5" s="13">
        <v>1.90216425795184E-2</v>
      </c>
      <c r="M5" s="13">
        <v>9.1617678515618708E-3</v>
      </c>
      <c r="N5" s="13"/>
      <c r="O5" s="13"/>
      <c r="P5" s="13">
        <v>0.27719106788842501</v>
      </c>
      <c r="Q5" s="13">
        <v>6.0598734197728502E-2</v>
      </c>
      <c r="R5" s="13">
        <v>0.18158392834336501</v>
      </c>
      <c r="S5" s="13"/>
      <c r="T5" s="13">
        <v>8.9888089022926401E-2</v>
      </c>
      <c r="U5" s="13">
        <v>6.4815500604631995E-2</v>
      </c>
      <c r="V5" s="13">
        <v>6.1303242657326999E-2</v>
      </c>
      <c r="W5" s="13">
        <v>6.4729043260532304E-2</v>
      </c>
      <c r="X5" s="13"/>
      <c r="Y5" s="13"/>
      <c r="Z5" s="13">
        <v>1.69971158907985</v>
      </c>
      <c r="AA5" s="13">
        <v>6.4288329951947203</v>
      </c>
      <c r="AB5" s="13">
        <v>1.0065440557052101</v>
      </c>
      <c r="AC5" s="13">
        <v>0.37630856208505498</v>
      </c>
      <c r="AD5" s="13">
        <v>9.6812438635596604E-2</v>
      </c>
      <c r="AE5" s="13">
        <v>8.3463833444655994E-2</v>
      </c>
      <c r="AF5" s="13">
        <v>0.50895780881450503</v>
      </c>
      <c r="AG5" s="13">
        <v>7.5317352056845602E-2</v>
      </c>
      <c r="AH5" s="13">
        <v>4.1432421129661702E-2</v>
      </c>
      <c r="AI5" s="13">
        <v>4.4451417796868099E-2</v>
      </c>
      <c r="AJ5" s="13">
        <v>3.05313337324922E-2</v>
      </c>
      <c r="AK5" s="13">
        <v>0.23015367701124201</v>
      </c>
      <c r="AL5" s="13">
        <v>0.40669708287891898</v>
      </c>
      <c r="AM5" s="13">
        <v>1.38534538410731E-2</v>
      </c>
      <c r="AN5" s="13">
        <v>2.8908441019529101E-3</v>
      </c>
      <c r="AO5" s="13">
        <v>1.2335654498792501</v>
      </c>
      <c r="AP5" s="13">
        <v>0.18349819102180301</v>
      </c>
      <c r="AQ5" s="13">
        <v>5.1510701295871202E-2</v>
      </c>
      <c r="AR5" s="14">
        <v>7.4297881349069499E-3</v>
      </c>
    </row>
  </sheetData>
  <conditionalFormatting sqref="B2:AR5">
    <cfRule type="cellIs" dxfId="0" priority="3" stopIfTrue="1" operator="greaterThanOrEqual">
      <formula>1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Explications</vt:lpstr>
      <vt:lpstr>Seuils</vt:lpstr>
      <vt:lpstr>Données</vt:lpstr>
      <vt:lpstr>EQR ME</vt:lpstr>
      <vt:lpstr>score UMR Côte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BORTOLI Julien</dc:creator>
  <cp:lastModifiedBy>DE BORTOLI Julien</cp:lastModifiedBy>
  <dcterms:created xsi:type="dcterms:W3CDTF">2023-03-15T13:14:06Z</dcterms:created>
  <dcterms:modified xsi:type="dcterms:W3CDTF">2023-12-14T07:36:41Z</dcterms:modified>
</cp:coreProperties>
</file>