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06-SNML\2109-JDD-PopLog\results\"/>
    </mc:Choice>
  </mc:AlternateContent>
  <bookViews>
    <workbookView xWindow="0" yWindow="0" windowWidth="28800" windowHeight="11700"/>
  </bookViews>
  <sheets>
    <sheet name="Comp_RFL20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9" i="1" l="1"/>
  <c r="Q116" i="1"/>
  <c r="P116" i="1"/>
  <c r="O116" i="1"/>
  <c r="N116" i="1"/>
  <c r="M116" i="1"/>
  <c r="L116" i="1"/>
  <c r="K116" i="1"/>
  <c r="J116" i="1"/>
  <c r="I116" i="1"/>
  <c r="H116" i="1"/>
  <c r="G116" i="1"/>
  <c r="F116" i="1"/>
  <c r="E116" i="1"/>
  <c r="D116" i="1"/>
  <c r="C116" i="1"/>
  <c r="Q115" i="1"/>
  <c r="P115" i="1"/>
  <c r="O115" i="1"/>
  <c r="N115" i="1"/>
  <c r="M115" i="1"/>
  <c r="L115" i="1"/>
  <c r="K115" i="1"/>
  <c r="J115" i="1"/>
  <c r="I115" i="1"/>
  <c r="H115" i="1"/>
  <c r="G115" i="1"/>
  <c r="F115" i="1"/>
  <c r="E115" i="1"/>
  <c r="D115" i="1"/>
  <c r="C115" i="1"/>
  <c r="Q114" i="1"/>
  <c r="P114" i="1"/>
  <c r="O114" i="1"/>
  <c r="N114" i="1"/>
  <c r="M114" i="1"/>
  <c r="L114" i="1"/>
  <c r="K114" i="1"/>
  <c r="J114" i="1"/>
  <c r="H114" i="1"/>
  <c r="G114" i="1"/>
  <c r="F114" i="1"/>
  <c r="E114" i="1"/>
  <c r="C114" i="1"/>
  <c r="Q113" i="1"/>
  <c r="P113" i="1"/>
  <c r="O113" i="1"/>
  <c r="N113" i="1"/>
  <c r="M113" i="1"/>
  <c r="L113" i="1"/>
  <c r="K113" i="1"/>
  <c r="J113" i="1"/>
  <c r="I113" i="1"/>
  <c r="H113" i="1"/>
  <c r="G113" i="1"/>
  <c r="F113" i="1"/>
  <c r="E113" i="1"/>
  <c r="D113" i="1"/>
  <c r="C113" i="1"/>
  <c r="Q112" i="1"/>
  <c r="P112" i="1"/>
  <c r="O112" i="1"/>
  <c r="N112" i="1"/>
  <c r="M112" i="1"/>
  <c r="L112" i="1"/>
  <c r="K112" i="1"/>
  <c r="J112" i="1"/>
  <c r="I112" i="1"/>
  <c r="H112" i="1"/>
  <c r="G112" i="1"/>
  <c r="F112" i="1"/>
  <c r="E112" i="1"/>
  <c r="D112" i="1"/>
  <c r="C112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Q99" i="1"/>
  <c r="P99" i="1"/>
  <c r="O99" i="1"/>
  <c r="N99" i="1"/>
  <c r="L99" i="1"/>
  <c r="K99" i="1"/>
  <c r="J99" i="1"/>
  <c r="I99" i="1"/>
  <c r="H99" i="1"/>
  <c r="G99" i="1"/>
  <c r="F99" i="1"/>
  <c r="E99" i="1"/>
  <c r="D99" i="1"/>
  <c r="C99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Q97" i="1"/>
  <c r="P97" i="1"/>
  <c r="O97" i="1"/>
  <c r="N97" i="1"/>
  <c r="M97" i="1"/>
  <c r="L97" i="1"/>
  <c r="K97" i="1"/>
  <c r="J97" i="1"/>
  <c r="G97" i="1"/>
  <c r="F97" i="1"/>
  <c r="E97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P87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Q28" i="1"/>
  <c r="Q117" i="1" s="1"/>
  <c r="P28" i="1"/>
  <c r="P117" i="1" s="1"/>
  <c r="O28" i="1"/>
  <c r="O117" i="1" s="1"/>
  <c r="N28" i="1"/>
  <c r="N87" i="1" s="1"/>
  <c r="M28" i="1"/>
  <c r="M87" i="1" s="1"/>
  <c r="L28" i="1"/>
  <c r="L87" i="1" s="1"/>
  <c r="K28" i="1"/>
  <c r="K87" i="1" s="1"/>
  <c r="J28" i="1"/>
  <c r="J87" i="1" s="1"/>
  <c r="I28" i="1"/>
  <c r="I117" i="1" s="1"/>
  <c r="H28" i="1"/>
  <c r="H117" i="1" s="1"/>
  <c r="G28" i="1"/>
  <c r="G117" i="1" s="1"/>
  <c r="F28" i="1"/>
  <c r="F87" i="1" s="1"/>
  <c r="E28" i="1"/>
  <c r="E87" i="1" s="1"/>
  <c r="D28" i="1"/>
  <c r="D87" i="1" s="1"/>
  <c r="C28" i="1"/>
  <c r="C87" i="1" s="1"/>
  <c r="D117" i="1" l="1"/>
  <c r="G87" i="1"/>
  <c r="H87" i="1"/>
  <c r="O87" i="1"/>
  <c r="Q87" i="1"/>
  <c r="E117" i="1"/>
  <c r="L117" i="1"/>
  <c r="J117" i="1"/>
  <c r="C117" i="1"/>
  <c r="K117" i="1"/>
  <c r="I87" i="1"/>
  <c r="M117" i="1"/>
  <c r="F117" i="1"/>
  <c r="N117" i="1"/>
</calcChain>
</file>

<file path=xl/sharedStrings.xml><?xml version="1.0" encoding="utf-8"?>
<sst xmlns="http://schemas.openxmlformats.org/spreadsheetml/2006/main" count="92" uniqueCount="28">
  <si>
    <t>CODE_DEPT</t>
  </si>
  <si>
    <t>pop19_500</t>
  </si>
  <si>
    <t>pop19_1000</t>
  </si>
  <si>
    <t>pop19_2000</t>
  </si>
  <si>
    <t>pop19_5000</t>
  </si>
  <si>
    <t>pop19_10000</t>
  </si>
  <si>
    <t>surfrp19_fid_500</t>
  </si>
  <si>
    <t>surfrp19_fid_1000</t>
  </si>
  <si>
    <t>surfrp19_fid_2000</t>
  </si>
  <si>
    <t>surfrp19_fid_5000</t>
  </si>
  <si>
    <t>surfrp19_fid_10000</t>
  </si>
  <si>
    <t>area_500</t>
  </si>
  <si>
    <t>area_1000</t>
  </si>
  <si>
    <t>area_2000</t>
  </si>
  <si>
    <t>area_5000</t>
  </si>
  <si>
    <t>area_10000</t>
  </si>
  <si>
    <t>NA</t>
  </si>
  <si>
    <t>2A</t>
  </si>
  <si>
    <t>2B</t>
  </si>
  <si>
    <t>Ensemble</t>
  </si>
  <si>
    <t>30-Gard</t>
  </si>
  <si>
    <t>total</t>
  </si>
  <si>
    <t>RFL2010</t>
  </si>
  <si>
    <t>FIDELI 2019</t>
  </si>
  <si>
    <t>écart en % entre FIDELI 2019 et RFL2010</t>
  </si>
  <si>
    <t>écart en nombre entre FIDELI 2019 et RFL2010</t>
  </si>
  <si>
    <t>s</t>
  </si>
  <si>
    <t>départements pour lesquels on a vérifié l'écart de la bande littoral entre adminexpress2017 et admin express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</si>
</sst>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_-* #,##0\ _€_-;\-* #,##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2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164" fontId="0" fillId="4" borderId="0" xfId="1" applyNumberFormat="1" applyFont="1" applyFill="1"/>
    <xf numFmtId="0" fontId="0" fillId="5" borderId="0" xfId="0" applyFill="1"/>
    <xf numFmtId="0" fontId="0" fillId="6" borderId="0" xfId="0" applyFill="1"/>
    <xf numFmtId="166" fontId="0" fillId="5" borderId="0" xfId="3" applyNumberFormat="1" applyFont="1" applyFill="1"/>
    <xf numFmtId="166" fontId="0" fillId="6" borderId="0" xfId="3" applyNumberFormat="1" applyFont="1" applyFill="1"/>
    <xf numFmtId="166" fontId="0" fillId="4" borderId="0" xfId="3" applyNumberFormat="1" applyFont="1" applyFill="1"/>
    <xf numFmtId="166" fontId="2" fillId="5" borderId="0" xfId="3" applyNumberFormat="1" applyFont="1" applyFill="1"/>
    <xf numFmtId="166" fontId="3" fillId="5" borderId="0" xfId="3" applyNumberFormat="1" applyFont="1" applyFill="1"/>
    <xf numFmtId="166" fontId="2" fillId="6" borderId="0" xfId="3" applyNumberFormat="1" applyFont="1" applyFill="1"/>
    <xf numFmtId="166" fontId="3" fillId="6" borderId="0" xfId="3" applyNumberFormat="1" applyFont="1" applyFill="1"/>
    <xf numFmtId="166" fontId="0" fillId="0" borderId="0" xfId="0" applyNumberFormat="1"/>
    <xf numFmtId="166" fontId="0" fillId="7" borderId="0" xfId="0" applyNumberFormat="1" applyFill="1"/>
    <xf numFmtId="9" fontId="0" fillId="0" borderId="0" xfId="2" applyNumberFormat="1" applyFont="1"/>
    <xf numFmtId="9" fontId="0" fillId="8" borderId="0" xfId="2" applyNumberFormat="1" applyFont="1" applyFill="1"/>
    <xf numFmtId="9" fontId="0" fillId="7" borderId="0" xfId="2" applyNumberFormat="1" applyFont="1" applyFill="1"/>
    <xf numFmtId="0" fontId="2" fillId="3" borderId="0" xfId="0" applyFont="1" applyFill="1"/>
    <xf numFmtId="0" fontId="2" fillId="2" borderId="0" xfId="0" applyFont="1" applyFill="1"/>
    <xf numFmtId="0" fontId="3" fillId="0" borderId="0" xfId="0" applyFont="1"/>
    <xf numFmtId="166" fontId="3" fillId="0" borderId="0" xfId="0" applyNumberFormat="1" applyFont="1"/>
    <xf numFmtId="0" fontId="0" fillId="8" borderId="0" xfId="0" applyFill="1"/>
    <xf numFmtId="9" fontId="0" fillId="0" borderId="0" xfId="2" applyNumberFormat="1" applyFont="1" applyFill="1"/>
    <xf numFmtId="0" fontId="0" fillId="7" borderId="0" xfId="0" applyFill="1"/>
    <xf numFmtId="166" fontId="3" fillId="8" borderId="0" xfId="0" applyNumberFormat="1" applyFont="1" applyFill="1"/>
    <xf numFmtId="0" fontId="3" fillId="8" borderId="0" xfId="0" applyFont="1" applyFill="1"/>
    <xf numFmtId="0" fontId="0" fillId="0" borderId="0" xfId="0" applyAlignment="1">
      <alignment horizontal="center" vertical="center" wrapText="1"/>
    </xf>
    <xf numFmtId="0" fontId="0" fillId="1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9" borderId="0" xfId="0" applyFill="1" applyAlignment="1">
      <alignment vertical="center" wrapText="1"/>
    </xf>
  </cellXfs>
  <cellStyles count="4">
    <cellStyle name="Milliers" xfId="1" builtinId="3"/>
    <cellStyle name="Milliers 2" xf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9"/>
  <sheetViews>
    <sheetView tabSelected="1" workbookViewId="0">
      <selection activeCell="B99" sqref="B99:C100"/>
    </sheetView>
  </sheetViews>
  <sheetFormatPr baseColWidth="10" defaultRowHeight="15" x14ac:dyDescent="0.25"/>
  <cols>
    <col min="1" max="1" width="20.85546875" customWidth="1"/>
    <col min="8" max="8" width="15.7109375" bestFit="1" customWidth="1"/>
    <col min="9" max="11" width="16.85546875" bestFit="1" customWidth="1"/>
    <col min="12" max="12" width="17.85546875" bestFit="1" customWidth="1"/>
    <col min="13" max="14" width="15.28515625" bestFit="1" customWidth="1"/>
    <col min="15" max="15" width="14.85546875" bestFit="1" customWidth="1"/>
    <col min="16" max="17" width="16.42578125" bestFit="1" customWidth="1"/>
  </cols>
  <sheetData>
    <row r="1" spans="1:17" x14ac:dyDescent="0.25">
      <c r="A1" s="31" t="s">
        <v>23</v>
      </c>
      <c r="B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</row>
    <row r="2" spans="1:17" x14ac:dyDescent="0.25">
      <c r="A2" s="30"/>
      <c r="B2">
        <v>6</v>
      </c>
      <c r="C2" s="1">
        <v>162774</v>
      </c>
      <c r="D2" s="1">
        <v>139319</v>
      </c>
      <c r="E2" s="1">
        <v>233475</v>
      </c>
      <c r="F2" s="1">
        <v>281603</v>
      </c>
      <c r="G2" s="1">
        <v>124688.5</v>
      </c>
      <c r="H2" s="2">
        <v>5872703</v>
      </c>
      <c r="I2" s="2">
        <v>4909790</v>
      </c>
      <c r="J2" s="2">
        <v>7869220</v>
      </c>
      <c r="K2" s="2">
        <v>9541201</v>
      </c>
      <c r="L2" s="2">
        <v>5111293</v>
      </c>
      <c r="M2" s="4">
        <v>53213729.560239904</v>
      </c>
      <c r="N2" s="4">
        <v>38934401.272820503</v>
      </c>
      <c r="O2" s="4">
        <v>70112395.688605294</v>
      </c>
      <c r="P2" s="4">
        <v>198118491.94352201</v>
      </c>
      <c r="Q2" s="4">
        <v>296288448.50347501</v>
      </c>
    </row>
    <row r="3" spans="1:17" x14ac:dyDescent="0.25">
      <c r="A3" s="30"/>
      <c r="B3">
        <v>11</v>
      </c>
      <c r="C3" s="1">
        <v>5689</v>
      </c>
      <c r="D3" s="1">
        <v>4317</v>
      </c>
      <c r="E3" s="1">
        <v>5588.5</v>
      </c>
      <c r="F3" s="1">
        <v>5806.5</v>
      </c>
      <c r="G3" s="1">
        <v>17973.5</v>
      </c>
      <c r="H3" s="2">
        <v>198055</v>
      </c>
      <c r="I3" s="2">
        <v>161811</v>
      </c>
      <c r="J3" s="2">
        <v>215401</v>
      </c>
      <c r="K3" s="2">
        <v>264479</v>
      </c>
      <c r="L3" s="2">
        <v>820658</v>
      </c>
      <c r="M3" s="4">
        <v>27125555.791046001</v>
      </c>
      <c r="N3" s="4">
        <v>24710017.200731199</v>
      </c>
      <c r="O3" s="4">
        <v>48128768.356950499</v>
      </c>
      <c r="P3" s="4">
        <v>142921109.90090701</v>
      </c>
      <c r="Q3" s="4">
        <v>234028661.100227</v>
      </c>
    </row>
    <row r="4" spans="1:17" x14ac:dyDescent="0.25">
      <c r="A4" s="30"/>
      <c r="B4">
        <v>13</v>
      </c>
      <c r="C4" s="1">
        <v>117862.5</v>
      </c>
      <c r="D4" s="1">
        <v>119258.5</v>
      </c>
      <c r="E4" s="1">
        <v>221985.5</v>
      </c>
      <c r="F4" s="1">
        <v>397153</v>
      </c>
      <c r="G4" s="1">
        <v>361430.5</v>
      </c>
      <c r="H4" s="2">
        <v>4202803</v>
      </c>
      <c r="I4" s="2">
        <v>3874326</v>
      </c>
      <c r="J4" s="2">
        <v>7302742</v>
      </c>
      <c r="K4" s="2">
        <v>12658120</v>
      </c>
      <c r="L4" s="2">
        <v>12199710</v>
      </c>
      <c r="M4" s="4">
        <v>124648094.420647</v>
      </c>
      <c r="N4" s="4">
        <v>98978403.878738403</v>
      </c>
      <c r="O4" s="4">
        <v>184492301.69450301</v>
      </c>
      <c r="P4" s="4">
        <v>474123656.93187898</v>
      </c>
      <c r="Q4" s="4">
        <v>662572347.11779499</v>
      </c>
    </row>
    <row r="5" spans="1:17" x14ac:dyDescent="0.25">
      <c r="A5" s="30"/>
      <c r="B5">
        <v>14</v>
      </c>
      <c r="C5" s="1">
        <v>29287</v>
      </c>
      <c r="D5" s="1">
        <v>27240</v>
      </c>
      <c r="E5" s="1">
        <v>21532.5</v>
      </c>
      <c r="F5" s="1">
        <v>36395</v>
      </c>
      <c r="G5" s="1">
        <v>83590.5</v>
      </c>
      <c r="H5" s="2">
        <v>1374888</v>
      </c>
      <c r="I5" s="2">
        <v>1188534</v>
      </c>
      <c r="J5" s="2">
        <v>934306</v>
      </c>
      <c r="K5" s="2">
        <v>1664799</v>
      </c>
      <c r="L5" s="2">
        <v>3624815</v>
      </c>
      <c r="M5" s="4">
        <v>66589576.3633793</v>
      </c>
      <c r="N5" s="4">
        <v>63698542.873529397</v>
      </c>
      <c r="O5" s="4">
        <v>124939924.822192</v>
      </c>
      <c r="P5" s="4">
        <v>367608954.91487998</v>
      </c>
      <c r="Q5" s="4">
        <v>584396200.71135104</v>
      </c>
    </row>
    <row r="6" spans="1:17" x14ac:dyDescent="0.25">
      <c r="A6" s="30"/>
      <c r="B6">
        <v>17</v>
      </c>
      <c r="C6" s="1">
        <v>51786.5</v>
      </c>
      <c r="D6" s="1">
        <v>50027</v>
      </c>
      <c r="E6" s="1">
        <v>80098</v>
      </c>
      <c r="F6" s="1">
        <v>77876</v>
      </c>
      <c r="G6" s="1">
        <v>101452.5</v>
      </c>
      <c r="H6" s="2">
        <v>2606294</v>
      </c>
      <c r="I6" s="2">
        <v>2386643</v>
      </c>
      <c r="J6" s="2">
        <v>3483640</v>
      </c>
      <c r="K6" s="2">
        <v>3622612</v>
      </c>
      <c r="L6" s="2">
        <v>4658312</v>
      </c>
      <c r="M6" s="4">
        <v>178051240.30252999</v>
      </c>
      <c r="N6" s="4">
        <v>144391573.22841999</v>
      </c>
      <c r="O6" s="4">
        <v>233083956.93724799</v>
      </c>
      <c r="P6" s="4">
        <v>497097240.270639</v>
      </c>
      <c r="Q6" s="4">
        <v>704367150.27675605</v>
      </c>
    </row>
    <row r="7" spans="1:17" x14ac:dyDescent="0.25">
      <c r="A7" s="30"/>
      <c r="B7">
        <v>22</v>
      </c>
      <c r="C7" s="1">
        <v>49905.5</v>
      </c>
      <c r="D7" s="1">
        <v>49358</v>
      </c>
      <c r="E7" s="1">
        <v>63790</v>
      </c>
      <c r="F7" s="1">
        <v>109704</v>
      </c>
      <c r="G7" s="1">
        <v>90949</v>
      </c>
      <c r="H7" s="2">
        <v>2807527</v>
      </c>
      <c r="I7" s="2">
        <v>2506136</v>
      </c>
      <c r="J7" s="2">
        <v>3059739</v>
      </c>
      <c r="K7" s="2">
        <v>5032883</v>
      </c>
      <c r="L7" s="2">
        <v>4106782</v>
      </c>
      <c r="M7" s="4">
        <v>217115996.520551</v>
      </c>
      <c r="N7" s="4">
        <v>172689369.43926901</v>
      </c>
      <c r="O7" s="4">
        <v>306223508.54066801</v>
      </c>
      <c r="P7" s="4">
        <v>691941624.92704904</v>
      </c>
      <c r="Q7" s="4">
        <v>881624573.19833398</v>
      </c>
    </row>
    <row r="8" spans="1:17" x14ac:dyDescent="0.25">
      <c r="A8" s="30"/>
      <c r="B8">
        <v>27</v>
      </c>
      <c r="C8" s="1" t="s">
        <v>16</v>
      </c>
      <c r="D8" s="20" t="s">
        <v>26</v>
      </c>
      <c r="E8" s="1">
        <v>441.5</v>
      </c>
      <c r="F8" s="1">
        <v>2256</v>
      </c>
      <c r="G8" s="1">
        <v>6699</v>
      </c>
      <c r="H8" s="2" t="s">
        <v>16</v>
      </c>
      <c r="I8" s="19" t="s">
        <v>26</v>
      </c>
      <c r="J8" s="2">
        <v>19519</v>
      </c>
      <c r="K8" s="2">
        <v>89205</v>
      </c>
      <c r="L8" s="2">
        <v>279374</v>
      </c>
      <c r="M8" s="4">
        <v>2312220.0621070899</v>
      </c>
      <c r="N8" s="4">
        <v>2693588.3744432898</v>
      </c>
      <c r="O8" s="4">
        <v>6532707.5072373301</v>
      </c>
      <c r="P8" s="4">
        <v>28376000.916928001</v>
      </c>
      <c r="Q8" s="4">
        <v>85472716.111191899</v>
      </c>
    </row>
    <row r="9" spans="1:17" x14ac:dyDescent="0.25">
      <c r="A9" s="30"/>
      <c r="B9">
        <v>29</v>
      </c>
      <c r="C9" s="1">
        <v>108064.5</v>
      </c>
      <c r="D9" s="1">
        <v>106275</v>
      </c>
      <c r="E9" s="1">
        <v>158213</v>
      </c>
      <c r="F9" s="1">
        <v>227644.5</v>
      </c>
      <c r="G9" s="1">
        <v>154678.5</v>
      </c>
      <c r="H9" s="2">
        <v>5907524</v>
      </c>
      <c r="I9" s="2">
        <v>5131092</v>
      </c>
      <c r="J9" s="2">
        <v>7287615</v>
      </c>
      <c r="K9" s="2">
        <v>10156088</v>
      </c>
      <c r="L9" s="2">
        <v>6987439</v>
      </c>
      <c r="M9" s="4">
        <v>472537946.96569699</v>
      </c>
      <c r="N9" s="4">
        <v>356462388.51441997</v>
      </c>
      <c r="O9" s="4">
        <v>586481775.71485996</v>
      </c>
      <c r="P9" s="4">
        <v>1259792607.2312801</v>
      </c>
      <c r="Q9" s="4">
        <v>1490377068.6238699</v>
      </c>
    </row>
    <row r="10" spans="1:17" x14ac:dyDescent="0.25">
      <c r="A10" s="30"/>
      <c r="B10" t="s">
        <v>17</v>
      </c>
      <c r="C10" s="1">
        <v>37246.5</v>
      </c>
      <c r="D10" s="1">
        <v>19642</v>
      </c>
      <c r="E10" s="1">
        <v>13977.5</v>
      </c>
      <c r="F10" s="1">
        <v>19693</v>
      </c>
      <c r="G10" s="1">
        <v>18033.5</v>
      </c>
      <c r="H10" s="2">
        <v>1671968</v>
      </c>
      <c r="I10" s="2">
        <v>816014</v>
      </c>
      <c r="J10" s="2">
        <v>578818</v>
      </c>
      <c r="K10" s="2">
        <v>868782</v>
      </c>
      <c r="L10" s="2">
        <v>806973</v>
      </c>
      <c r="M10" s="4">
        <v>218997782.25415599</v>
      </c>
      <c r="N10" s="4">
        <v>170156071.81195101</v>
      </c>
      <c r="O10" s="4">
        <v>295756055.91563702</v>
      </c>
      <c r="P10" s="4">
        <v>710137228.85447097</v>
      </c>
      <c r="Q10" s="4">
        <v>892125828.04022002</v>
      </c>
    </row>
    <row r="11" spans="1:17" x14ac:dyDescent="0.25">
      <c r="A11" s="30"/>
      <c r="B11" t="s">
        <v>18</v>
      </c>
      <c r="C11" s="1">
        <v>29387</v>
      </c>
      <c r="D11" s="1">
        <v>19874.5</v>
      </c>
      <c r="E11" s="1">
        <v>15242</v>
      </c>
      <c r="F11" s="1">
        <v>31193.5</v>
      </c>
      <c r="G11" s="1">
        <v>22536.5</v>
      </c>
      <c r="H11" s="2">
        <v>1292431</v>
      </c>
      <c r="I11" s="2">
        <v>810704</v>
      </c>
      <c r="J11" s="2">
        <v>690035</v>
      </c>
      <c r="K11" s="2">
        <v>1377179</v>
      </c>
      <c r="L11" s="2">
        <v>964655</v>
      </c>
      <c r="M11" s="4">
        <v>160444823.91926199</v>
      </c>
      <c r="N11" s="4">
        <v>142191036.25377801</v>
      </c>
      <c r="O11" s="4">
        <v>270511073.32096303</v>
      </c>
      <c r="P11" s="4">
        <v>751939101.46616006</v>
      </c>
      <c r="Q11" s="4">
        <v>883093402.73330998</v>
      </c>
    </row>
    <row r="12" spans="1:17" x14ac:dyDescent="0.25">
      <c r="A12" s="30"/>
      <c r="B12">
        <v>30</v>
      </c>
      <c r="C12" s="1">
        <v>6591</v>
      </c>
      <c r="D12" s="1">
        <v>2674</v>
      </c>
      <c r="E12" s="1">
        <v>452.5</v>
      </c>
      <c r="F12" s="1">
        <v>1207</v>
      </c>
      <c r="G12" s="1">
        <v>7843.5</v>
      </c>
      <c r="H12" s="2">
        <v>235904</v>
      </c>
      <c r="I12" s="2">
        <v>99787</v>
      </c>
      <c r="J12" s="2">
        <v>17018</v>
      </c>
      <c r="K12" s="2">
        <v>49081</v>
      </c>
      <c r="L12" s="2">
        <v>321714</v>
      </c>
      <c r="M12" s="4">
        <v>11961779.284377201</v>
      </c>
      <c r="N12" s="4">
        <v>9934488.2406637706</v>
      </c>
      <c r="O12" s="4">
        <v>18404963.3885772</v>
      </c>
      <c r="P12" s="4">
        <v>51577733.978370599</v>
      </c>
      <c r="Q12" s="4">
        <v>85100615.583406597</v>
      </c>
    </row>
    <row r="13" spans="1:17" x14ac:dyDescent="0.25">
      <c r="A13" s="30"/>
      <c r="B13">
        <v>33</v>
      </c>
      <c r="C13" s="1">
        <v>29228</v>
      </c>
      <c r="D13" s="1">
        <v>30165</v>
      </c>
      <c r="E13" s="1">
        <v>44955.5</v>
      </c>
      <c r="F13" s="1">
        <v>37293.5</v>
      </c>
      <c r="G13" s="1">
        <v>45726</v>
      </c>
      <c r="H13" s="2">
        <v>1444325</v>
      </c>
      <c r="I13" s="2">
        <v>1389696</v>
      </c>
      <c r="J13" s="2">
        <v>2029160</v>
      </c>
      <c r="K13" s="2">
        <v>1585168</v>
      </c>
      <c r="L13" s="2">
        <v>2039550</v>
      </c>
      <c r="M13" s="4">
        <v>144552014.51124299</v>
      </c>
      <c r="N13" s="4">
        <v>124907663.47713099</v>
      </c>
      <c r="O13" s="4">
        <v>231911250.60356599</v>
      </c>
      <c r="P13" s="4">
        <v>620134652.89078999</v>
      </c>
      <c r="Q13" s="4">
        <v>959537326.40092099</v>
      </c>
    </row>
    <row r="14" spans="1:17" x14ac:dyDescent="0.25">
      <c r="A14" s="30"/>
      <c r="B14">
        <v>34</v>
      </c>
      <c r="C14" s="1">
        <v>41006</v>
      </c>
      <c r="D14" s="1">
        <v>23188.5</v>
      </c>
      <c r="E14" s="1">
        <v>31355</v>
      </c>
      <c r="F14" s="1">
        <v>88374</v>
      </c>
      <c r="G14" s="1">
        <v>211551.5</v>
      </c>
      <c r="H14" s="2">
        <v>1467080</v>
      </c>
      <c r="I14" s="2">
        <v>920766</v>
      </c>
      <c r="J14" s="2">
        <v>1203981</v>
      </c>
      <c r="K14" s="2">
        <v>3516211</v>
      </c>
      <c r="L14" s="2">
        <v>8148035</v>
      </c>
      <c r="M14" s="4">
        <v>47834708.677298598</v>
      </c>
      <c r="N14" s="4">
        <v>43770567.8126259</v>
      </c>
      <c r="O14" s="4">
        <v>87003421.768716902</v>
      </c>
      <c r="P14" s="4">
        <v>263197299.16851801</v>
      </c>
      <c r="Q14" s="4">
        <v>480741797.39780998</v>
      </c>
    </row>
    <row r="15" spans="1:17" x14ac:dyDescent="0.25">
      <c r="A15" s="30"/>
      <c r="B15">
        <v>35</v>
      </c>
      <c r="C15" s="1">
        <v>29122.5</v>
      </c>
      <c r="D15" s="1">
        <v>26187.5</v>
      </c>
      <c r="E15" s="1">
        <v>25750</v>
      </c>
      <c r="F15" s="1">
        <v>28728.5</v>
      </c>
      <c r="G15" s="1">
        <v>19702.5</v>
      </c>
      <c r="H15" s="2">
        <v>1579249</v>
      </c>
      <c r="I15" s="2">
        <v>1240627</v>
      </c>
      <c r="J15" s="2">
        <v>1147846</v>
      </c>
      <c r="K15" s="2">
        <v>1243569</v>
      </c>
      <c r="L15" s="2">
        <v>850572</v>
      </c>
      <c r="M15" s="4">
        <v>55473226.580159098</v>
      </c>
      <c r="N15" s="4">
        <v>42821594.132519297</v>
      </c>
      <c r="O15" s="4">
        <v>76151091.960382402</v>
      </c>
      <c r="P15" s="4">
        <v>185574192.860861</v>
      </c>
      <c r="Q15" s="4">
        <v>197914988.77763799</v>
      </c>
    </row>
    <row r="16" spans="1:17" x14ac:dyDescent="0.25">
      <c r="A16" s="30"/>
      <c r="B16">
        <v>40</v>
      </c>
      <c r="C16" s="1">
        <v>4253</v>
      </c>
      <c r="D16" s="1">
        <v>4930</v>
      </c>
      <c r="E16" s="1">
        <v>10034</v>
      </c>
      <c r="F16" s="1">
        <v>28889.5</v>
      </c>
      <c r="G16" s="1">
        <v>55947</v>
      </c>
      <c r="H16" s="2">
        <v>187840</v>
      </c>
      <c r="I16" s="2">
        <v>248611</v>
      </c>
      <c r="J16" s="2">
        <v>484260</v>
      </c>
      <c r="K16" s="2">
        <v>1260682</v>
      </c>
      <c r="L16" s="2">
        <v>2583323</v>
      </c>
      <c r="M16" s="4">
        <v>55131304.011500798</v>
      </c>
      <c r="N16" s="4">
        <v>54310975.744554497</v>
      </c>
      <c r="O16" s="4">
        <v>108440736.56664699</v>
      </c>
      <c r="P16" s="4">
        <v>324752326.944368</v>
      </c>
      <c r="Q16" s="4">
        <v>560870768.06511199</v>
      </c>
    </row>
    <row r="17" spans="1:17" x14ac:dyDescent="0.25">
      <c r="A17" s="30"/>
      <c r="B17">
        <v>44</v>
      </c>
      <c r="C17" s="1">
        <v>57467</v>
      </c>
      <c r="D17" s="1">
        <v>53497.5</v>
      </c>
      <c r="E17" s="1">
        <v>54384</v>
      </c>
      <c r="F17" s="1">
        <v>54064.5</v>
      </c>
      <c r="G17" s="1">
        <v>69717</v>
      </c>
      <c r="H17" s="2">
        <v>2823251</v>
      </c>
      <c r="I17" s="2">
        <v>2336169</v>
      </c>
      <c r="J17" s="2">
        <v>2262899</v>
      </c>
      <c r="K17" s="2">
        <v>2317361</v>
      </c>
      <c r="L17" s="2">
        <v>2832409</v>
      </c>
      <c r="M17" s="4">
        <v>83947940.128123194</v>
      </c>
      <c r="N17" s="4">
        <v>70938576.412209794</v>
      </c>
      <c r="O17" s="4">
        <v>132454317.48774</v>
      </c>
      <c r="P17" s="4">
        <v>362212534.50050598</v>
      </c>
      <c r="Q17" s="4">
        <v>580330850.00339603</v>
      </c>
    </row>
    <row r="18" spans="1:17" x14ac:dyDescent="0.25">
      <c r="A18" s="30"/>
      <c r="B18">
        <v>50</v>
      </c>
      <c r="C18" s="1">
        <v>40368</v>
      </c>
      <c r="D18" s="1">
        <v>43039.5</v>
      </c>
      <c r="E18" s="1">
        <v>63683</v>
      </c>
      <c r="F18" s="1">
        <v>74730</v>
      </c>
      <c r="G18" s="1">
        <v>71962.5</v>
      </c>
      <c r="H18" s="2">
        <v>1991824</v>
      </c>
      <c r="I18" s="2">
        <v>1965065</v>
      </c>
      <c r="J18" s="2">
        <v>2803811</v>
      </c>
      <c r="K18" s="2">
        <v>3339671</v>
      </c>
      <c r="L18" s="2">
        <v>3240858</v>
      </c>
      <c r="M18" s="4">
        <v>193455484.637564</v>
      </c>
      <c r="N18" s="4">
        <v>170409159.30057999</v>
      </c>
      <c r="O18" s="4">
        <v>319053025.29158801</v>
      </c>
      <c r="P18" s="4">
        <v>830410743.84397304</v>
      </c>
      <c r="Q18" s="4">
        <v>1258024462.8526599</v>
      </c>
    </row>
    <row r="19" spans="1:17" x14ac:dyDescent="0.25">
      <c r="A19" s="30"/>
      <c r="B19">
        <v>56</v>
      </c>
      <c r="C19" s="1">
        <v>74133.5</v>
      </c>
      <c r="D19" s="1">
        <v>65081</v>
      </c>
      <c r="E19" s="1">
        <v>85928.5</v>
      </c>
      <c r="F19" s="1">
        <v>135863</v>
      </c>
      <c r="G19" s="1">
        <v>88000.5</v>
      </c>
      <c r="H19" s="2">
        <v>3924287</v>
      </c>
      <c r="I19" s="2">
        <v>3087119</v>
      </c>
      <c r="J19" s="2">
        <v>3950518</v>
      </c>
      <c r="K19" s="2">
        <v>6115575</v>
      </c>
      <c r="L19" s="2">
        <v>3906330</v>
      </c>
      <c r="M19" s="4">
        <v>240431362.78564799</v>
      </c>
      <c r="N19" s="4">
        <v>156087572.126513</v>
      </c>
      <c r="O19" s="4">
        <v>240547678.84075499</v>
      </c>
      <c r="P19" s="4">
        <v>508598350.21463299</v>
      </c>
      <c r="Q19" s="4">
        <v>631150755.55380094</v>
      </c>
    </row>
    <row r="20" spans="1:17" x14ac:dyDescent="0.25">
      <c r="A20" s="30"/>
      <c r="B20">
        <v>59</v>
      </c>
      <c r="C20" s="1">
        <v>16748</v>
      </c>
      <c r="D20" s="1">
        <v>24938</v>
      </c>
      <c r="E20" s="1">
        <v>30996.5</v>
      </c>
      <c r="F20" s="1">
        <v>97023.5</v>
      </c>
      <c r="G20" s="1">
        <v>29472.5</v>
      </c>
      <c r="H20" s="2">
        <v>761937</v>
      </c>
      <c r="I20" s="2">
        <v>1009553</v>
      </c>
      <c r="J20" s="2">
        <v>1223222</v>
      </c>
      <c r="K20" s="2">
        <v>3506159</v>
      </c>
      <c r="L20" s="2">
        <v>1203750</v>
      </c>
      <c r="M20" s="4">
        <v>19481247.997092199</v>
      </c>
      <c r="N20" s="4">
        <v>18420190.3015205</v>
      </c>
      <c r="O20" s="4">
        <v>35921161.570276998</v>
      </c>
      <c r="P20" s="4">
        <v>102688768.20870601</v>
      </c>
      <c r="Q20" s="4">
        <v>161942936.242405</v>
      </c>
    </row>
    <row r="21" spans="1:17" x14ac:dyDescent="0.25">
      <c r="A21" s="30"/>
      <c r="B21">
        <v>62</v>
      </c>
      <c r="C21" s="1">
        <v>34596</v>
      </c>
      <c r="D21" s="1">
        <v>41364.5</v>
      </c>
      <c r="E21" s="1">
        <v>68847</v>
      </c>
      <c r="F21" s="1">
        <v>109238.5</v>
      </c>
      <c r="G21" s="1">
        <v>50272.5</v>
      </c>
      <c r="H21" s="2">
        <v>1433304</v>
      </c>
      <c r="I21" s="2">
        <v>1601473</v>
      </c>
      <c r="J21" s="2">
        <v>2683457</v>
      </c>
      <c r="K21" s="2">
        <v>4241178</v>
      </c>
      <c r="L21" s="2">
        <v>2117024</v>
      </c>
      <c r="M21" s="4">
        <v>62290429.398419902</v>
      </c>
      <c r="N21" s="4">
        <v>58515162.621651702</v>
      </c>
      <c r="O21" s="4">
        <v>113408091.707304</v>
      </c>
      <c r="P21" s="4">
        <v>316467274.44914401</v>
      </c>
      <c r="Q21" s="4">
        <v>469443710.00411302</v>
      </c>
    </row>
    <row r="22" spans="1:17" x14ac:dyDescent="0.25">
      <c r="A22" s="30"/>
      <c r="B22">
        <v>64</v>
      </c>
      <c r="C22" s="1">
        <v>17829.5</v>
      </c>
      <c r="D22" s="1">
        <v>23852.5</v>
      </c>
      <c r="E22" s="1">
        <v>31155</v>
      </c>
      <c r="F22" s="1">
        <v>74653</v>
      </c>
      <c r="G22" s="1">
        <v>58010.5</v>
      </c>
      <c r="H22" s="2">
        <v>899608</v>
      </c>
      <c r="I22" s="2">
        <v>1112481</v>
      </c>
      <c r="J22" s="2">
        <v>1395601</v>
      </c>
      <c r="K22" s="2">
        <v>3210182</v>
      </c>
      <c r="L22" s="2">
        <v>2469279</v>
      </c>
      <c r="M22" s="4">
        <v>17294530.8038444</v>
      </c>
      <c r="N22" s="4">
        <v>16442535.242859401</v>
      </c>
      <c r="O22" s="4">
        <v>32943255.675007299</v>
      </c>
      <c r="P22" s="4">
        <v>103753528.067488</v>
      </c>
      <c r="Q22" s="4">
        <v>165662784.069419</v>
      </c>
    </row>
    <row r="23" spans="1:17" x14ac:dyDescent="0.25">
      <c r="A23" s="30"/>
      <c r="B23">
        <v>66</v>
      </c>
      <c r="C23" s="1">
        <v>23423</v>
      </c>
      <c r="D23" s="1">
        <v>10095</v>
      </c>
      <c r="E23" s="1">
        <v>14064</v>
      </c>
      <c r="F23" s="1">
        <v>42412.5</v>
      </c>
      <c r="G23" s="1">
        <v>89833</v>
      </c>
      <c r="H23" s="2">
        <v>963802</v>
      </c>
      <c r="I23" s="2">
        <v>403513</v>
      </c>
      <c r="J23" s="2">
        <v>615222</v>
      </c>
      <c r="K23" s="2">
        <v>1800213</v>
      </c>
      <c r="L23" s="2">
        <v>3943403</v>
      </c>
      <c r="M23" s="4">
        <v>32565770.857357699</v>
      </c>
      <c r="N23" s="4">
        <v>28098444.229181901</v>
      </c>
      <c r="O23" s="4">
        <v>53933520.5296795</v>
      </c>
      <c r="P23" s="4">
        <v>161422937.02731499</v>
      </c>
      <c r="Q23" s="4">
        <v>255930440.61746901</v>
      </c>
    </row>
    <row r="24" spans="1:17" x14ac:dyDescent="0.25">
      <c r="A24" s="30"/>
      <c r="B24">
        <v>76</v>
      </c>
      <c r="C24" s="1">
        <v>42989.5</v>
      </c>
      <c r="D24" s="1">
        <v>48323.5</v>
      </c>
      <c r="E24" s="1">
        <v>73006</v>
      </c>
      <c r="F24" s="1">
        <v>137224</v>
      </c>
      <c r="G24" s="1">
        <v>99898.5</v>
      </c>
      <c r="H24" s="2">
        <v>1858991</v>
      </c>
      <c r="I24" s="2">
        <v>1971964</v>
      </c>
      <c r="J24" s="2">
        <v>2712130</v>
      </c>
      <c r="K24" s="2">
        <v>4961612</v>
      </c>
      <c r="L24" s="2">
        <v>3980417</v>
      </c>
      <c r="M24" s="4">
        <v>81885592.089336202</v>
      </c>
      <c r="N24" s="4">
        <v>74602148.536487907</v>
      </c>
      <c r="O24" s="4">
        <v>146027998.00043601</v>
      </c>
      <c r="P24" s="4">
        <v>432617628.91263098</v>
      </c>
      <c r="Q24" s="4">
        <v>674731861.20766997</v>
      </c>
    </row>
    <row r="25" spans="1:17" x14ac:dyDescent="0.25">
      <c r="A25" s="30"/>
      <c r="B25">
        <v>80</v>
      </c>
      <c r="C25" s="1">
        <v>6082</v>
      </c>
      <c r="D25" s="20" t="s">
        <v>26</v>
      </c>
      <c r="E25" s="1">
        <v>3875.5</v>
      </c>
      <c r="F25" s="1">
        <v>9742</v>
      </c>
      <c r="G25" s="1">
        <v>26921</v>
      </c>
      <c r="H25" s="2">
        <v>275867</v>
      </c>
      <c r="I25" s="19" t="s">
        <v>26</v>
      </c>
      <c r="J25" s="2">
        <v>170274</v>
      </c>
      <c r="K25" s="2">
        <v>417248</v>
      </c>
      <c r="L25" s="2">
        <v>1091728</v>
      </c>
      <c r="M25" s="4">
        <v>36443573.559691899</v>
      </c>
      <c r="N25" s="4">
        <v>33733856.448286898</v>
      </c>
      <c r="O25" s="4">
        <v>65777296.680761501</v>
      </c>
      <c r="P25" s="4">
        <v>184626899.89019001</v>
      </c>
      <c r="Q25" s="4">
        <v>286853101.13658899</v>
      </c>
    </row>
    <row r="26" spans="1:17" x14ac:dyDescent="0.25">
      <c r="A26" s="30"/>
      <c r="B26">
        <v>83</v>
      </c>
      <c r="C26" s="1">
        <v>128183.5</v>
      </c>
      <c r="D26" s="1">
        <v>117296.5</v>
      </c>
      <c r="E26" s="1">
        <v>160841</v>
      </c>
      <c r="F26" s="1">
        <v>205931.5</v>
      </c>
      <c r="G26" s="1">
        <v>77199.5</v>
      </c>
      <c r="H26" s="2">
        <v>5247703</v>
      </c>
      <c r="I26" s="2">
        <v>4545359</v>
      </c>
      <c r="J26" s="2">
        <v>5951921</v>
      </c>
      <c r="K26" s="2">
        <v>7932566</v>
      </c>
      <c r="L26" s="2">
        <v>3134575</v>
      </c>
      <c r="M26" s="4">
        <v>151788613.69429401</v>
      </c>
      <c r="N26" s="4">
        <v>104029831.997706</v>
      </c>
      <c r="O26" s="4">
        <v>173292043.91855201</v>
      </c>
      <c r="P26" s="4">
        <v>442690508.546812</v>
      </c>
      <c r="Q26" s="4">
        <v>645997476.07815897</v>
      </c>
    </row>
    <row r="27" spans="1:17" x14ac:dyDescent="0.25">
      <c r="A27" s="30"/>
      <c r="B27">
        <v>85</v>
      </c>
      <c r="C27" s="1">
        <v>31475.5</v>
      </c>
      <c r="D27" s="1">
        <v>26680</v>
      </c>
      <c r="E27" s="1">
        <v>36828.5</v>
      </c>
      <c r="F27" s="1">
        <v>45700</v>
      </c>
      <c r="G27" s="1">
        <v>38608.5</v>
      </c>
      <c r="H27" s="2">
        <v>1602148</v>
      </c>
      <c r="I27" s="2">
        <v>1311121</v>
      </c>
      <c r="J27" s="2">
        <v>1757452</v>
      </c>
      <c r="K27" s="2">
        <v>2102097</v>
      </c>
      <c r="L27" s="2">
        <v>1713104</v>
      </c>
      <c r="M27" s="4">
        <v>130947310.11856399</v>
      </c>
      <c r="N27" s="4">
        <v>102840251.988984</v>
      </c>
      <c r="O27" s="4">
        <v>162478932.89330801</v>
      </c>
      <c r="P27" s="4">
        <v>406767236.03296101</v>
      </c>
      <c r="Q27" s="4">
        <v>622581200.20690501</v>
      </c>
    </row>
    <row r="28" spans="1:17" x14ac:dyDescent="0.25">
      <c r="A28" s="30"/>
      <c r="B28" t="s">
        <v>19</v>
      </c>
      <c r="C28" s="1">
        <f>SUM(C2:C27)</f>
        <v>1175498.5</v>
      </c>
      <c r="D28" s="1">
        <f t="shared" ref="D28:Q28" si="0">SUM(D2:D27)</f>
        <v>1076624</v>
      </c>
      <c r="E28" s="1">
        <f t="shared" si="0"/>
        <v>1550499.5</v>
      </c>
      <c r="F28" s="1">
        <f t="shared" si="0"/>
        <v>2360399.5</v>
      </c>
      <c r="G28" s="1">
        <f t="shared" si="0"/>
        <v>2022698.5</v>
      </c>
      <c r="H28" s="2">
        <f t="shared" si="0"/>
        <v>52631313</v>
      </c>
      <c r="I28" s="2">
        <f t="shared" si="0"/>
        <v>45028354</v>
      </c>
      <c r="J28" s="2">
        <f t="shared" si="0"/>
        <v>61849807</v>
      </c>
      <c r="K28" s="2">
        <f t="shared" si="0"/>
        <v>92873921</v>
      </c>
      <c r="L28" s="2">
        <f t="shared" si="0"/>
        <v>83136082</v>
      </c>
      <c r="M28" s="4">
        <f t="shared" si="0"/>
        <v>2886521855.2941294</v>
      </c>
      <c r="N28" s="4">
        <f t="shared" si="0"/>
        <v>2324768411.4615765</v>
      </c>
      <c r="O28" s="4">
        <f t="shared" si="0"/>
        <v>4124011255.3821616</v>
      </c>
      <c r="P28" s="4">
        <f t="shared" si="0"/>
        <v>10419548632.894981</v>
      </c>
      <c r="Q28" s="4">
        <f t="shared" si="0"/>
        <v>14751161470.614004</v>
      </c>
    </row>
    <row r="30" spans="1:17" x14ac:dyDescent="0.25">
      <c r="A30" s="29" t="s">
        <v>22</v>
      </c>
      <c r="B30" t="s">
        <v>0</v>
      </c>
      <c r="C30" s="5" t="s">
        <v>1</v>
      </c>
      <c r="D30" s="5" t="s">
        <v>2</v>
      </c>
      <c r="E30" s="5" t="s">
        <v>3</v>
      </c>
      <c r="F30" s="5" t="s">
        <v>4</v>
      </c>
      <c r="G30" s="5" t="s">
        <v>5</v>
      </c>
      <c r="H30" s="6" t="s">
        <v>6</v>
      </c>
      <c r="I30" s="6" t="s">
        <v>7</v>
      </c>
      <c r="J30" s="6" t="s">
        <v>8</v>
      </c>
      <c r="K30" s="6" t="s">
        <v>9</v>
      </c>
      <c r="L30" s="6" t="s">
        <v>10</v>
      </c>
      <c r="M30" s="3" t="s">
        <v>11</v>
      </c>
      <c r="N30" s="3" t="s">
        <v>12</v>
      </c>
      <c r="O30" s="3" t="s">
        <v>13</v>
      </c>
      <c r="P30" s="3" t="s">
        <v>14</v>
      </c>
      <c r="Q30" s="3" t="s">
        <v>15</v>
      </c>
    </row>
    <row r="31" spans="1:17" x14ac:dyDescent="0.25">
      <c r="A31" s="30"/>
      <c r="B31">
        <v>6</v>
      </c>
      <c r="C31" s="7">
        <v>158612</v>
      </c>
      <c r="D31" s="7">
        <v>142709.5</v>
      </c>
      <c r="E31" s="7">
        <v>233586.5</v>
      </c>
      <c r="F31" s="7">
        <v>289139</v>
      </c>
      <c r="G31" s="7">
        <v>122293.5</v>
      </c>
      <c r="H31" s="8">
        <v>5194597.293714229</v>
      </c>
      <c r="I31" s="8">
        <v>4636809.5680837752</v>
      </c>
      <c r="J31" s="8">
        <v>7233495.9065916054</v>
      </c>
      <c r="K31" s="8">
        <v>8963865.2771518175</v>
      </c>
      <c r="L31" s="8">
        <v>4494472.7750433637</v>
      </c>
      <c r="M31" s="9">
        <v>51943319.228399999</v>
      </c>
      <c r="N31" s="9">
        <v>38442029.682999998</v>
      </c>
      <c r="O31" s="9">
        <v>70269821.8539</v>
      </c>
      <c r="P31" s="9">
        <v>199016963.461</v>
      </c>
      <c r="Q31" s="9">
        <v>296856100.65100002</v>
      </c>
    </row>
    <row r="32" spans="1:17" x14ac:dyDescent="0.25">
      <c r="A32" s="30"/>
      <c r="B32">
        <v>11</v>
      </c>
      <c r="C32" s="7">
        <v>4569.5</v>
      </c>
      <c r="D32" s="7">
        <v>5069</v>
      </c>
      <c r="E32" s="7">
        <v>5455</v>
      </c>
      <c r="F32" s="7">
        <v>5342</v>
      </c>
      <c r="G32" s="7">
        <v>17513.5</v>
      </c>
      <c r="H32" s="8">
        <v>144888.35614294198</v>
      </c>
      <c r="I32" s="8">
        <v>162411.00789727</v>
      </c>
      <c r="J32" s="8">
        <v>187714.06272073049</v>
      </c>
      <c r="K32" s="8">
        <v>224266.9139530597</v>
      </c>
      <c r="L32" s="8">
        <v>716699.79112809012</v>
      </c>
      <c r="M32" s="9">
        <v>24294800.654800002</v>
      </c>
      <c r="N32" s="9">
        <v>23897865.9826</v>
      </c>
      <c r="O32" s="9">
        <v>47722561.722999997</v>
      </c>
      <c r="P32" s="9">
        <v>143532552.252</v>
      </c>
      <c r="Q32" s="9">
        <v>235241612.37799999</v>
      </c>
    </row>
    <row r="33" spans="1:17" x14ac:dyDescent="0.25">
      <c r="A33" s="30"/>
      <c r="B33">
        <v>13</v>
      </c>
      <c r="C33" s="7">
        <v>110265</v>
      </c>
      <c r="D33" s="7">
        <v>120234</v>
      </c>
      <c r="E33" s="7">
        <v>221152.5</v>
      </c>
      <c r="F33" s="7">
        <v>397276</v>
      </c>
      <c r="G33" s="7">
        <v>359180.5</v>
      </c>
      <c r="H33" s="8">
        <v>3515547.8325424506</v>
      </c>
      <c r="I33" s="8">
        <v>3495304.0648945351</v>
      </c>
      <c r="J33" s="8">
        <v>6649969.8674922027</v>
      </c>
      <c r="K33" s="8">
        <v>11698151.524354106</v>
      </c>
      <c r="L33" s="8">
        <v>11159001.264263013</v>
      </c>
      <c r="M33" s="9">
        <v>120792015.75399999</v>
      </c>
      <c r="N33" s="9">
        <v>98430697.336799994</v>
      </c>
      <c r="O33" s="9">
        <v>182739841.99700001</v>
      </c>
      <c r="P33" s="9">
        <v>479144486.23199999</v>
      </c>
      <c r="Q33" s="9">
        <v>667608204.87300003</v>
      </c>
    </row>
    <row r="34" spans="1:17" x14ac:dyDescent="0.25">
      <c r="A34" s="30"/>
      <c r="B34">
        <v>14</v>
      </c>
      <c r="C34" s="7">
        <v>24891</v>
      </c>
      <c r="D34" s="7">
        <v>25199</v>
      </c>
      <c r="E34" s="7">
        <v>26080</v>
      </c>
      <c r="F34" s="7">
        <v>36646</v>
      </c>
      <c r="G34" s="7">
        <v>73985.5</v>
      </c>
      <c r="H34" s="8">
        <v>1032593.7937859795</v>
      </c>
      <c r="I34" s="8">
        <v>964222.1777644282</v>
      </c>
      <c r="J34" s="8">
        <v>948965.04521562438</v>
      </c>
      <c r="K34" s="8">
        <v>1427509.2173977233</v>
      </c>
      <c r="L34" s="8">
        <v>2910004.4588374505</v>
      </c>
      <c r="M34" s="9">
        <v>58506146.763099998</v>
      </c>
      <c r="N34" s="9">
        <v>57480101.713</v>
      </c>
      <c r="O34" s="9">
        <v>114205165.251</v>
      </c>
      <c r="P34" s="9">
        <v>342970262.65200001</v>
      </c>
      <c r="Q34" s="9">
        <v>571512644.66199994</v>
      </c>
    </row>
    <row r="35" spans="1:17" x14ac:dyDescent="0.25">
      <c r="A35" s="30"/>
      <c r="B35">
        <v>17</v>
      </c>
      <c r="C35" s="7">
        <v>43887.5</v>
      </c>
      <c r="D35" s="7">
        <v>48749.5</v>
      </c>
      <c r="E35" s="7">
        <v>70993.5</v>
      </c>
      <c r="F35" s="7">
        <v>82192</v>
      </c>
      <c r="G35" s="7">
        <v>98080</v>
      </c>
      <c r="H35" s="8">
        <v>2001891.8124715821</v>
      </c>
      <c r="I35" s="8">
        <v>2098188.4590404606</v>
      </c>
      <c r="J35" s="8">
        <v>2821340.682747731</v>
      </c>
      <c r="K35" s="8">
        <v>3378971.2771462854</v>
      </c>
      <c r="L35" s="8">
        <v>4017534.0854345434</v>
      </c>
      <c r="M35" s="9">
        <v>176489911.211</v>
      </c>
      <c r="N35" s="9">
        <v>143853950.95199999</v>
      </c>
      <c r="O35" s="9">
        <v>233494234.07300001</v>
      </c>
      <c r="P35" s="9">
        <v>493277951.59500003</v>
      </c>
      <c r="Q35" s="9">
        <v>705289745.67400002</v>
      </c>
    </row>
    <row r="36" spans="1:17" x14ac:dyDescent="0.25">
      <c r="A36" s="30"/>
      <c r="B36">
        <v>22</v>
      </c>
      <c r="C36" s="7">
        <v>40639</v>
      </c>
      <c r="D36" s="7">
        <v>38486.5</v>
      </c>
      <c r="E36" s="7">
        <v>46271</v>
      </c>
      <c r="F36" s="7">
        <v>106622.5</v>
      </c>
      <c r="G36" s="7">
        <v>112606.5</v>
      </c>
      <c r="H36" s="8">
        <v>2057893.2668698835</v>
      </c>
      <c r="I36" s="8">
        <v>1763044.5520723865</v>
      </c>
      <c r="J36" s="8">
        <v>1989279.6049194892</v>
      </c>
      <c r="K36" s="8">
        <v>4385009.1509619625</v>
      </c>
      <c r="L36" s="8">
        <v>4600083.7816477781</v>
      </c>
      <c r="M36" s="9">
        <v>177003187.91299999</v>
      </c>
      <c r="N36" s="9">
        <v>140191505.34999999</v>
      </c>
      <c r="O36" s="9">
        <v>251462210.891</v>
      </c>
      <c r="P36" s="9">
        <v>607597675.01199996</v>
      </c>
      <c r="Q36" s="9">
        <v>859915216.97300005</v>
      </c>
    </row>
    <row r="37" spans="1:17" x14ac:dyDescent="0.25">
      <c r="A37" s="30"/>
      <c r="B37">
        <v>27</v>
      </c>
      <c r="C37" s="7"/>
      <c r="D37" s="10" t="s">
        <v>26</v>
      </c>
      <c r="E37" s="11">
        <v>702</v>
      </c>
      <c r="F37" s="7">
        <v>2010.5</v>
      </c>
      <c r="G37" s="7">
        <v>6303</v>
      </c>
      <c r="H37" s="8"/>
      <c r="I37" s="12" t="s">
        <v>26</v>
      </c>
      <c r="J37" s="13">
        <v>27036.182297644893</v>
      </c>
      <c r="K37" s="8">
        <v>72678.888520980632</v>
      </c>
      <c r="L37" s="8">
        <v>233301.84682579932</v>
      </c>
      <c r="M37" s="9">
        <v>2268537.3161900002</v>
      </c>
      <c r="N37" s="9">
        <v>2682029.2832499999</v>
      </c>
      <c r="O37" s="9">
        <v>6616329.0443200003</v>
      </c>
      <c r="P37" s="9">
        <v>29127730.536699999</v>
      </c>
      <c r="Q37" s="9">
        <v>86372944.198400006</v>
      </c>
    </row>
    <row r="38" spans="1:17" x14ac:dyDescent="0.25">
      <c r="A38" s="30"/>
      <c r="B38">
        <v>29</v>
      </c>
      <c r="C38" s="7">
        <v>113568.5</v>
      </c>
      <c r="D38" s="7">
        <v>110620.5</v>
      </c>
      <c r="E38" s="7">
        <v>166089.5</v>
      </c>
      <c r="F38" s="7">
        <v>249233</v>
      </c>
      <c r="G38" s="7">
        <v>132369</v>
      </c>
      <c r="H38" s="8">
        <v>5459986.4691170305</v>
      </c>
      <c r="I38" s="8">
        <v>4808928.480114297</v>
      </c>
      <c r="J38" s="8">
        <v>6887494.8669765051</v>
      </c>
      <c r="K38" s="8">
        <v>9995527.4219409078</v>
      </c>
      <c r="L38" s="8">
        <v>5438170.7912013968</v>
      </c>
      <c r="M38" s="9">
        <v>515887322.27200001</v>
      </c>
      <c r="N38" s="9">
        <v>397112991.22799999</v>
      </c>
      <c r="O38" s="9">
        <v>658270193.22000003</v>
      </c>
      <c r="P38" s="9">
        <v>1350275378.53</v>
      </c>
      <c r="Q38" s="9">
        <v>1534339380.95</v>
      </c>
    </row>
    <row r="39" spans="1:17" x14ac:dyDescent="0.25">
      <c r="A39" s="30"/>
      <c r="B39" t="s">
        <v>17</v>
      </c>
      <c r="C39" s="7">
        <v>42958.5</v>
      </c>
      <c r="D39" s="7">
        <v>20901.5</v>
      </c>
      <c r="E39" s="7">
        <v>13981</v>
      </c>
      <c r="F39" s="7">
        <v>19221</v>
      </c>
      <c r="G39" s="7">
        <v>18809</v>
      </c>
      <c r="H39" s="8">
        <v>1577057.806790848</v>
      </c>
      <c r="I39" s="8">
        <v>729084.49117182347</v>
      </c>
      <c r="J39" s="8">
        <v>486963.05940329784</v>
      </c>
      <c r="K39" s="8">
        <v>706417.77889628755</v>
      </c>
      <c r="L39" s="8">
        <v>699997.58667632157</v>
      </c>
      <c r="M39" s="9">
        <v>219195580.97099999</v>
      </c>
      <c r="N39" s="9">
        <v>170287147.34400001</v>
      </c>
      <c r="O39" s="9">
        <v>295818828.94199997</v>
      </c>
      <c r="P39" s="9">
        <v>709094314.22899997</v>
      </c>
      <c r="Q39" s="9">
        <v>890528837.53499997</v>
      </c>
    </row>
    <row r="40" spans="1:17" x14ac:dyDescent="0.25">
      <c r="A40" s="30"/>
      <c r="B40" t="s">
        <v>18</v>
      </c>
      <c r="C40" s="7">
        <v>33140</v>
      </c>
      <c r="D40" s="7">
        <v>20625</v>
      </c>
      <c r="E40" s="7">
        <v>15191</v>
      </c>
      <c r="F40" s="7">
        <v>31713.5</v>
      </c>
      <c r="G40" s="7">
        <v>21069.5</v>
      </c>
      <c r="H40" s="8">
        <v>1195338.3754920769</v>
      </c>
      <c r="I40" s="8">
        <v>704187.61770244886</v>
      </c>
      <c r="J40" s="8">
        <v>570654.47569161688</v>
      </c>
      <c r="K40" s="8">
        <v>1153869.8619110181</v>
      </c>
      <c r="L40" s="8">
        <v>761738.55989120947</v>
      </c>
      <c r="M40" s="9">
        <v>159521081.08399999</v>
      </c>
      <c r="N40" s="9">
        <v>142372830.77500001</v>
      </c>
      <c r="O40" s="9">
        <v>270720997.85699999</v>
      </c>
      <c r="P40" s="9">
        <v>752651271.75800002</v>
      </c>
      <c r="Q40" s="9">
        <v>884060804.50699997</v>
      </c>
    </row>
    <row r="41" spans="1:17" x14ac:dyDescent="0.25">
      <c r="A41" s="30"/>
      <c r="B41" t="s">
        <v>20</v>
      </c>
      <c r="C41" s="7">
        <v>4113</v>
      </c>
      <c r="D41" s="7">
        <v>4004</v>
      </c>
      <c r="E41" s="7">
        <v>1271</v>
      </c>
      <c r="F41" s="7">
        <v>290</v>
      </c>
      <c r="G41" s="7">
        <v>8901</v>
      </c>
      <c r="H41" s="8">
        <v>129181.9773074432</v>
      </c>
      <c r="I41" s="8">
        <v>131621.72219605721</v>
      </c>
      <c r="J41" s="8">
        <v>45892.318414696099</v>
      </c>
      <c r="K41" s="8">
        <v>9822.3713293869951</v>
      </c>
      <c r="L41" s="8">
        <v>317007.39020239218</v>
      </c>
      <c r="M41" s="9">
        <v>9616639.8219600003</v>
      </c>
      <c r="N41" s="9">
        <v>9317876.1735800002</v>
      </c>
      <c r="O41" s="9">
        <v>18205204.548099998</v>
      </c>
      <c r="P41" s="9">
        <v>52684106.089900002</v>
      </c>
      <c r="Q41" s="9">
        <v>83915535.153200001</v>
      </c>
    </row>
    <row r="42" spans="1:17" x14ac:dyDescent="0.25">
      <c r="A42" s="30"/>
      <c r="B42">
        <v>33</v>
      </c>
      <c r="C42" s="7">
        <v>25317</v>
      </c>
      <c r="D42" s="7">
        <v>27685.5</v>
      </c>
      <c r="E42" s="7">
        <v>38492</v>
      </c>
      <c r="F42" s="7">
        <v>37317.5</v>
      </c>
      <c r="G42" s="7">
        <v>40965.5</v>
      </c>
      <c r="H42" s="8">
        <v>1104065.2328097275</v>
      </c>
      <c r="I42" s="8">
        <v>1170221.9415378794</v>
      </c>
      <c r="J42" s="8">
        <v>1597852.597725682</v>
      </c>
      <c r="K42" s="8">
        <v>1447331.7892329202</v>
      </c>
      <c r="L42" s="8">
        <v>1659239.7828392836</v>
      </c>
      <c r="M42" s="9">
        <v>142082861.93799999</v>
      </c>
      <c r="N42" s="9">
        <v>125906180.34199999</v>
      </c>
      <c r="O42" s="9">
        <v>230948312.21700001</v>
      </c>
      <c r="P42" s="9">
        <v>618908954.83800006</v>
      </c>
      <c r="Q42" s="9">
        <v>958782696.41600001</v>
      </c>
    </row>
    <row r="43" spans="1:17" x14ac:dyDescent="0.25">
      <c r="A43" s="30"/>
      <c r="B43">
        <v>34</v>
      </c>
      <c r="C43" s="7">
        <v>28311</v>
      </c>
      <c r="D43" s="7">
        <v>21601.5</v>
      </c>
      <c r="E43" s="7">
        <v>37040</v>
      </c>
      <c r="F43" s="7">
        <v>90409.5</v>
      </c>
      <c r="G43" s="7">
        <v>181662</v>
      </c>
      <c r="H43" s="8">
        <v>915889.84314250271</v>
      </c>
      <c r="I43" s="8">
        <v>747492.86658329586</v>
      </c>
      <c r="J43" s="8">
        <v>1318752.2485470143</v>
      </c>
      <c r="K43" s="8">
        <v>3281695.1258515404</v>
      </c>
      <c r="L43" s="8">
        <v>6566665.7708848696</v>
      </c>
      <c r="M43" s="9">
        <v>43831814.689999998</v>
      </c>
      <c r="N43" s="9">
        <v>43422788.214299999</v>
      </c>
      <c r="O43" s="9">
        <v>86995326.8028</v>
      </c>
      <c r="P43" s="9">
        <v>263955337.111</v>
      </c>
      <c r="Q43" s="9">
        <v>480519578.49900001</v>
      </c>
    </row>
    <row r="44" spans="1:17" x14ac:dyDescent="0.25">
      <c r="A44" s="30"/>
      <c r="B44">
        <v>35</v>
      </c>
      <c r="C44" s="7">
        <v>28542</v>
      </c>
      <c r="D44" s="7">
        <v>26318.5</v>
      </c>
      <c r="E44" s="7">
        <v>24505</v>
      </c>
      <c r="F44" s="7">
        <v>26215</v>
      </c>
      <c r="G44" s="7">
        <v>18830.5</v>
      </c>
      <c r="H44" s="8">
        <v>1371398.8150103167</v>
      </c>
      <c r="I44" s="8">
        <v>1108922.976015494</v>
      </c>
      <c r="J44" s="8">
        <v>959530.50161794387</v>
      </c>
      <c r="K44" s="8">
        <v>1016246.9853757275</v>
      </c>
      <c r="L44" s="8">
        <v>736809.99856672843</v>
      </c>
      <c r="M44" s="9">
        <v>54604858.124300003</v>
      </c>
      <c r="N44" s="9">
        <v>42641352.1065</v>
      </c>
      <c r="O44" s="9">
        <v>75524680.860300004</v>
      </c>
      <c r="P44" s="9">
        <v>187997581.69499999</v>
      </c>
      <c r="Q44" s="9">
        <v>200588940.324</v>
      </c>
    </row>
    <row r="45" spans="1:17" x14ac:dyDescent="0.25">
      <c r="A45" s="30"/>
      <c r="B45">
        <v>40</v>
      </c>
      <c r="C45" s="7">
        <v>3965.5</v>
      </c>
      <c r="D45" s="7">
        <v>4154</v>
      </c>
      <c r="E45" s="7">
        <v>9259</v>
      </c>
      <c r="F45" s="7">
        <v>26243</v>
      </c>
      <c r="G45" s="7">
        <v>49257</v>
      </c>
      <c r="H45" s="8">
        <v>155452.49534967344</v>
      </c>
      <c r="I45" s="8">
        <v>184211.70242223449</v>
      </c>
      <c r="J45" s="8">
        <v>410046.21149528201</v>
      </c>
      <c r="K45" s="8">
        <v>1049166.0685110504</v>
      </c>
      <c r="L45" s="8">
        <v>2050711.639293944</v>
      </c>
      <c r="M45" s="9">
        <v>54048538.789099999</v>
      </c>
      <c r="N45" s="9">
        <v>53993354.346799999</v>
      </c>
      <c r="O45" s="9">
        <v>108047506.04099999</v>
      </c>
      <c r="P45" s="9">
        <v>323768610.36199999</v>
      </c>
      <c r="Q45" s="9">
        <v>559584513.72500002</v>
      </c>
    </row>
    <row r="46" spans="1:17" x14ac:dyDescent="0.25">
      <c r="A46" s="30"/>
      <c r="B46">
        <v>44</v>
      </c>
      <c r="C46" s="7">
        <v>52098.5</v>
      </c>
      <c r="D46" s="7">
        <v>50059</v>
      </c>
      <c r="E46" s="7">
        <v>50290.5</v>
      </c>
      <c r="F46" s="7">
        <v>49056</v>
      </c>
      <c r="G46" s="7">
        <v>65675</v>
      </c>
      <c r="H46" s="8">
        <v>2272742.2654689476</v>
      </c>
      <c r="I46" s="8">
        <v>2003181.750065356</v>
      </c>
      <c r="J46" s="8">
        <v>1879937.1176687626</v>
      </c>
      <c r="K46" s="8">
        <v>1848812.7871392022</v>
      </c>
      <c r="L46" s="8">
        <v>2442406.2641418595</v>
      </c>
      <c r="M46" s="9">
        <v>77411389.240999997</v>
      </c>
      <c r="N46" s="9">
        <v>69914623.321700007</v>
      </c>
      <c r="O46" s="9">
        <v>132183818.535</v>
      </c>
      <c r="P46" s="9">
        <v>367006459.81400001</v>
      </c>
      <c r="Q46" s="9">
        <v>559842463.14999998</v>
      </c>
    </row>
    <row r="47" spans="1:17" x14ac:dyDescent="0.25">
      <c r="A47" s="30"/>
      <c r="B47">
        <v>50</v>
      </c>
      <c r="C47" s="7">
        <v>39053.5</v>
      </c>
      <c r="D47" s="7">
        <v>42135</v>
      </c>
      <c r="E47" s="7">
        <v>63855.5</v>
      </c>
      <c r="F47" s="7">
        <v>72100.5</v>
      </c>
      <c r="G47" s="7">
        <v>74913</v>
      </c>
      <c r="H47" s="8">
        <v>1664008.1380918419</v>
      </c>
      <c r="I47" s="8">
        <v>1714625.2356720478</v>
      </c>
      <c r="J47" s="8">
        <v>2448569.4927398306</v>
      </c>
      <c r="K47" s="8">
        <v>2811549.5267760633</v>
      </c>
      <c r="L47" s="8">
        <v>2980597.9404819813</v>
      </c>
      <c r="M47" s="9">
        <v>181428641.336</v>
      </c>
      <c r="N47" s="9">
        <v>160834498.53099999</v>
      </c>
      <c r="O47" s="9">
        <v>302702176.71499997</v>
      </c>
      <c r="P47" s="9">
        <v>792366895.42200005</v>
      </c>
      <c r="Q47" s="9">
        <v>1187644912.6099999</v>
      </c>
    </row>
    <row r="48" spans="1:17" x14ac:dyDescent="0.25">
      <c r="A48" s="30"/>
      <c r="B48">
        <v>56</v>
      </c>
      <c r="C48" s="7">
        <v>79862</v>
      </c>
      <c r="D48" s="7">
        <v>69073.5</v>
      </c>
      <c r="E48" s="7">
        <v>85432</v>
      </c>
      <c r="F48" s="7">
        <v>127822.5</v>
      </c>
      <c r="G48" s="7">
        <v>69153.5</v>
      </c>
      <c r="H48" s="8">
        <v>3676866.4353649719</v>
      </c>
      <c r="I48" s="8">
        <v>2903130.4054675726</v>
      </c>
      <c r="J48" s="8">
        <v>3523579.3924393975</v>
      </c>
      <c r="K48" s="8">
        <v>5216040.5743299667</v>
      </c>
      <c r="L48" s="8">
        <v>2777119.8519650996</v>
      </c>
      <c r="M48" s="9">
        <v>253881548.053</v>
      </c>
      <c r="N48" s="9">
        <v>164007789.50799999</v>
      </c>
      <c r="O48" s="9">
        <v>249382325.75400001</v>
      </c>
      <c r="P48" s="9">
        <v>525513653.10399997</v>
      </c>
      <c r="Q48" s="9">
        <v>592283688.30999994</v>
      </c>
    </row>
    <row r="49" spans="1:17" x14ac:dyDescent="0.25">
      <c r="A49" s="30"/>
      <c r="B49">
        <v>59</v>
      </c>
      <c r="C49" s="7">
        <v>21800</v>
      </c>
      <c r="D49" s="7">
        <v>22924.5</v>
      </c>
      <c r="E49" s="7">
        <v>25330</v>
      </c>
      <c r="F49" s="7">
        <v>107171.5</v>
      </c>
      <c r="G49" s="7">
        <v>34146</v>
      </c>
      <c r="H49" s="8">
        <v>853843.34294378466</v>
      </c>
      <c r="I49" s="8">
        <v>830534.37674515299</v>
      </c>
      <c r="J49" s="8">
        <v>942058.52419911977</v>
      </c>
      <c r="K49" s="8">
        <v>3399740.7146078339</v>
      </c>
      <c r="L49" s="8">
        <v>1235766.5980386396</v>
      </c>
      <c r="M49" s="9">
        <v>23933632.717399999</v>
      </c>
      <c r="N49" s="9">
        <v>20135214.765099999</v>
      </c>
      <c r="O49" s="9">
        <v>37569780.157899998</v>
      </c>
      <c r="P49" s="9">
        <v>102033343.454</v>
      </c>
      <c r="Q49" s="9">
        <v>161752212.29300001</v>
      </c>
    </row>
    <row r="50" spans="1:17" x14ac:dyDescent="0.25">
      <c r="A50" s="30"/>
      <c r="B50">
        <v>62</v>
      </c>
      <c r="C50" s="7">
        <v>41278</v>
      </c>
      <c r="D50" s="7">
        <v>45241</v>
      </c>
      <c r="E50" s="7">
        <v>86655.5</v>
      </c>
      <c r="F50" s="7">
        <v>100149.5</v>
      </c>
      <c r="G50" s="7">
        <v>49108.5</v>
      </c>
      <c r="H50" s="8">
        <v>1522029.6343673063</v>
      </c>
      <c r="I50" s="8">
        <v>1555296.3063471545</v>
      </c>
      <c r="J50" s="8">
        <v>2912424.7766741239</v>
      </c>
      <c r="K50" s="8">
        <v>3469819.4327255054</v>
      </c>
      <c r="L50" s="8">
        <v>1835009.2940878328</v>
      </c>
      <c r="M50" s="9">
        <v>64002726.236900002</v>
      </c>
      <c r="N50" s="9">
        <v>60723067.865400001</v>
      </c>
      <c r="O50" s="9">
        <v>119375650.079</v>
      </c>
      <c r="P50" s="9">
        <v>331358409.78100002</v>
      </c>
      <c r="Q50" s="9">
        <v>482868472.36900002</v>
      </c>
    </row>
    <row r="51" spans="1:17" x14ac:dyDescent="0.25">
      <c r="A51" s="30"/>
      <c r="B51">
        <v>64</v>
      </c>
      <c r="C51" s="7">
        <v>18080.5</v>
      </c>
      <c r="D51" s="7">
        <v>30310.5</v>
      </c>
      <c r="E51" s="7">
        <v>28381</v>
      </c>
      <c r="F51" s="7">
        <v>61786.5</v>
      </c>
      <c r="G51" s="7">
        <v>53807.5</v>
      </c>
      <c r="H51" s="8">
        <v>755693.70833649172</v>
      </c>
      <c r="I51" s="8">
        <v>1247491.7078353546</v>
      </c>
      <c r="J51" s="8">
        <v>1166152.5927444478</v>
      </c>
      <c r="K51" s="8">
        <v>2477889.9950667187</v>
      </c>
      <c r="L51" s="8">
        <v>2099597.8267234424</v>
      </c>
      <c r="M51" s="9">
        <v>19017101.514600001</v>
      </c>
      <c r="N51" s="9">
        <v>16763605.304099999</v>
      </c>
      <c r="O51" s="9">
        <v>32754380.1116</v>
      </c>
      <c r="P51" s="9">
        <v>100717590.542</v>
      </c>
      <c r="Q51" s="9">
        <v>164496056.21700001</v>
      </c>
    </row>
    <row r="52" spans="1:17" x14ac:dyDescent="0.25">
      <c r="A52" s="30"/>
      <c r="B52">
        <v>66</v>
      </c>
      <c r="C52" s="7">
        <v>19685</v>
      </c>
      <c r="D52" s="7">
        <v>12638.5</v>
      </c>
      <c r="E52" s="7">
        <v>10499.5</v>
      </c>
      <c r="F52" s="7">
        <v>39076</v>
      </c>
      <c r="G52" s="7">
        <v>70281</v>
      </c>
      <c r="H52" s="8">
        <v>695820.05624340242</v>
      </c>
      <c r="I52" s="8">
        <v>458089.74079573795</v>
      </c>
      <c r="J52" s="8">
        <v>394230.89627573342</v>
      </c>
      <c r="K52" s="8">
        <v>1524359.3745151053</v>
      </c>
      <c r="L52" s="8">
        <v>2843548.6337320339</v>
      </c>
      <c r="M52" s="9">
        <v>28799554.192699999</v>
      </c>
      <c r="N52" s="9">
        <v>26522082.460499998</v>
      </c>
      <c r="O52" s="9">
        <v>51780355.228600003</v>
      </c>
      <c r="P52" s="9">
        <v>155366915.22400001</v>
      </c>
      <c r="Q52" s="9">
        <v>248476795.31999999</v>
      </c>
    </row>
    <row r="53" spans="1:17" x14ac:dyDescent="0.25">
      <c r="A53" s="30"/>
      <c r="B53">
        <v>76</v>
      </c>
      <c r="C53" s="7">
        <v>28889</v>
      </c>
      <c r="D53" s="7">
        <v>45025.5</v>
      </c>
      <c r="E53" s="7">
        <v>77376.5</v>
      </c>
      <c r="F53" s="7">
        <v>140092</v>
      </c>
      <c r="G53" s="7">
        <v>129485</v>
      </c>
      <c r="H53" s="8">
        <v>1139670.780527079</v>
      </c>
      <c r="I53" s="8">
        <v>1667741.5709574518</v>
      </c>
      <c r="J53" s="8">
        <v>2664135.4822852993</v>
      </c>
      <c r="K53" s="8">
        <v>4499648.8531965781</v>
      </c>
      <c r="L53" s="8">
        <v>4379761.6862577293</v>
      </c>
      <c r="M53" s="9">
        <v>77239766.503099993</v>
      </c>
      <c r="N53" s="9">
        <v>73506982.549199998</v>
      </c>
      <c r="O53" s="9">
        <v>144636548.03400001</v>
      </c>
      <c r="P53" s="9">
        <v>430047874.14700001</v>
      </c>
      <c r="Q53" s="9">
        <v>675912448.74600005</v>
      </c>
    </row>
    <row r="54" spans="1:17" x14ac:dyDescent="0.25">
      <c r="A54" s="30"/>
      <c r="B54">
        <v>80</v>
      </c>
      <c r="C54" s="7">
        <v>7013.5</v>
      </c>
      <c r="D54" s="10" t="s">
        <v>26</v>
      </c>
      <c r="E54" s="11">
        <v>3894</v>
      </c>
      <c r="F54" s="7">
        <v>10310</v>
      </c>
      <c r="G54" s="7">
        <v>28098</v>
      </c>
      <c r="H54" s="8">
        <v>274571.74534844293</v>
      </c>
      <c r="I54" s="12" t="s">
        <v>26</v>
      </c>
      <c r="J54" s="13">
        <v>153292.21223893948</v>
      </c>
      <c r="K54" s="8">
        <v>381802.71331408969</v>
      </c>
      <c r="L54" s="8">
        <v>1016773.694398134</v>
      </c>
      <c r="M54" s="9">
        <v>35454055.062399998</v>
      </c>
      <c r="N54" s="9">
        <v>33588621.666699998</v>
      </c>
      <c r="O54" s="9">
        <v>64633964.767999999</v>
      </c>
      <c r="P54" s="9">
        <v>180792717.993</v>
      </c>
      <c r="Q54" s="9">
        <v>288043517.20999998</v>
      </c>
    </row>
    <row r="55" spans="1:17" x14ac:dyDescent="0.25">
      <c r="A55" s="30"/>
      <c r="B55">
        <v>83</v>
      </c>
      <c r="C55" s="7">
        <v>123150.5</v>
      </c>
      <c r="D55" s="7">
        <v>117251</v>
      </c>
      <c r="E55" s="7">
        <v>164327.5</v>
      </c>
      <c r="F55" s="7">
        <v>215179.5</v>
      </c>
      <c r="G55" s="7">
        <v>72837.5</v>
      </c>
      <c r="H55" s="8">
        <v>4451904.9703287641</v>
      </c>
      <c r="I55" s="8">
        <v>4141049.5919229845</v>
      </c>
      <c r="J55" s="8">
        <v>5451564.540640587</v>
      </c>
      <c r="K55" s="8">
        <v>7367275.9459477635</v>
      </c>
      <c r="L55" s="8">
        <v>2644706.8884683815</v>
      </c>
      <c r="M55" s="9">
        <v>148523884.484</v>
      </c>
      <c r="N55" s="9">
        <v>103240538.04700001</v>
      </c>
      <c r="O55" s="9">
        <v>171390631.09999999</v>
      </c>
      <c r="P55" s="9">
        <v>437302578.35900003</v>
      </c>
      <c r="Q55" s="9">
        <v>639720623.76499999</v>
      </c>
    </row>
    <row r="56" spans="1:17" x14ac:dyDescent="0.25">
      <c r="A56" s="30"/>
      <c r="B56">
        <v>85</v>
      </c>
      <c r="C56" s="7">
        <v>23520</v>
      </c>
      <c r="D56" s="7">
        <v>25762.5</v>
      </c>
      <c r="E56" s="7">
        <v>38174</v>
      </c>
      <c r="F56" s="7">
        <v>44361.5</v>
      </c>
      <c r="G56" s="7">
        <v>33775.5</v>
      </c>
      <c r="H56" s="8">
        <v>1088329.1182912653</v>
      </c>
      <c r="I56" s="8">
        <v>1137218.0719222825</v>
      </c>
      <c r="J56" s="8">
        <v>1637467.5859732877</v>
      </c>
      <c r="K56" s="8">
        <v>1814486.6660646775</v>
      </c>
      <c r="L56" s="8">
        <v>1366289.7924433437</v>
      </c>
      <c r="M56" s="9">
        <v>118178600.285</v>
      </c>
      <c r="N56" s="9">
        <v>97254460.969699994</v>
      </c>
      <c r="O56" s="9">
        <v>158195581.97400001</v>
      </c>
      <c r="P56" s="9">
        <v>397632577.50599998</v>
      </c>
      <c r="Q56" s="9">
        <v>603620768.00100005</v>
      </c>
    </row>
    <row r="57" spans="1:17" x14ac:dyDescent="0.25">
      <c r="A57" s="30"/>
      <c r="B57" t="s">
        <v>21</v>
      </c>
      <c r="C57" s="7">
        <v>1117244</v>
      </c>
      <c r="D57" s="7">
        <v>1079974.5</v>
      </c>
      <c r="E57" s="7">
        <v>1544285</v>
      </c>
      <c r="F57" s="7">
        <v>2366976</v>
      </c>
      <c r="G57" s="7">
        <v>1943336.5</v>
      </c>
      <c r="H57" s="8">
        <v>44253214.69455152</v>
      </c>
      <c r="I57" s="8">
        <v>40488222.159953117</v>
      </c>
      <c r="J57" s="8">
        <v>55308400.245736592</v>
      </c>
      <c r="K57" s="8">
        <v>83621956.236218274</v>
      </c>
      <c r="L57" s="8">
        <v>71991337.023293599</v>
      </c>
      <c r="M57" s="9">
        <v>2837957516.1569495</v>
      </c>
      <c r="N57" s="9">
        <v>2316524185.8192296</v>
      </c>
      <c r="O57" s="9">
        <v>4115646427.7785201</v>
      </c>
      <c r="P57" s="9">
        <v>10374142191.6996</v>
      </c>
      <c r="Q57" s="9">
        <v>14619778714.509596</v>
      </c>
    </row>
    <row r="60" spans="1:17" x14ac:dyDescent="0.25">
      <c r="A60" s="28" t="s">
        <v>25</v>
      </c>
      <c r="B60" t="s">
        <v>0</v>
      </c>
      <c r="C60" s="5" t="s">
        <v>1</v>
      </c>
      <c r="D60" s="5" t="s">
        <v>2</v>
      </c>
      <c r="E60" s="5" t="s">
        <v>3</v>
      </c>
      <c r="F60" s="5" t="s">
        <v>4</v>
      </c>
      <c r="G60" s="5" t="s">
        <v>5</v>
      </c>
      <c r="H60" s="6" t="s">
        <v>6</v>
      </c>
      <c r="I60" s="6" t="s">
        <v>7</v>
      </c>
      <c r="J60" s="6" t="s">
        <v>8</v>
      </c>
      <c r="K60" s="6" t="s">
        <v>9</v>
      </c>
      <c r="L60" s="6" t="s">
        <v>10</v>
      </c>
      <c r="M60" s="3" t="s">
        <v>11</v>
      </c>
      <c r="N60" s="3" t="s">
        <v>12</v>
      </c>
      <c r="O60" s="3" t="s">
        <v>13</v>
      </c>
      <c r="P60" s="3" t="s">
        <v>14</v>
      </c>
      <c r="Q60" s="3" t="s">
        <v>15</v>
      </c>
    </row>
    <row r="61" spans="1:17" x14ac:dyDescent="0.25">
      <c r="A61" s="28"/>
      <c r="B61">
        <v>6</v>
      </c>
      <c r="C61" s="14">
        <f>C2-C31</f>
        <v>4162</v>
      </c>
      <c r="D61" s="14">
        <f t="shared" ref="D61:L61" si="1">D2-D31</f>
        <v>-3390.5</v>
      </c>
      <c r="E61" s="14">
        <f t="shared" si="1"/>
        <v>-111.5</v>
      </c>
      <c r="F61" s="14">
        <f t="shared" si="1"/>
        <v>-7536</v>
      </c>
      <c r="G61" s="14">
        <f t="shared" si="1"/>
        <v>2395</v>
      </c>
      <c r="H61" s="14">
        <f t="shared" si="1"/>
        <v>678105.70628577098</v>
      </c>
      <c r="I61" s="14">
        <f t="shared" si="1"/>
        <v>272980.43191622477</v>
      </c>
      <c r="J61" s="14">
        <f t="shared" si="1"/>
        <v>635724.0934083946</v>
      </c>
      <c r="K61" s="14">
        <f t="shared" si="1"/>
        <v>577335.72284818254</v>
      </c>
      <c r="L61" s="14">
        <f t="shared" si="1"/>
        <v>616820.22495663632</v>
      </c>
      <c r="M61" s="14">
        <f t="shared" ref="M61:Q76" si="2">M2-M31</f>
        <v>1270410.3318399042</v>
      </c>
      <c r="N61" s="14">
        <f t="shared" si="2"/>
        <v>492371.58982050419</v>
      </c>
      <c r="O61" s="14">
        <f t="shared" si="2"/>
        <v>-157426.16529470682</v>
      </c>
      <c r="P61" s="14">
        <f t="shared" si="2"/>
        <v>-898471.5174779892</v>
      </c>
      <c r="Q61" s="14">
        <f t="shared" si="2"/>
        <v>-567652.14752501249</v>
      </c>
    </row>
    <row r="62" spans="1:17" s="21" customFormat="1" x14ac:dyDescent="0.25">
      <c r="A62" s="28"/>
      <c r="B62" s="21">
        <v>11</v>
      </c>
      <c r="C62" s="22">
        <f t="shared" ref="C62:L77" si="3">C3-C32</f>
        <v>1119.5</v>
      </c>
      <c r="D62" s="22">
        <f t="shared" si="3"/>
        <v>-752</v>
      </c>
      <c r="E62" s="22">
        <f t="shared" si="3"/>
        <v>133.5</v>
      </c>
      <c r="F62" s="22">
        <f t="shared" si="3"/>
        <v>464.5</v>
      </c>
      <c r="G62" s="22">
        <f t="shared" si="3"/>
        <v>460</v>
      </c>
      <c r="H62" s="22">
        <f t="shared" si="3"/>
        <v>53166.643857058021</v>
      </c>
      <c r="I62" s="22">
        <f t="shared" si="3"/>
        <v>-600.00789726999938</v>
      </c>
      <c r="J62" s="22">
        <f t="shared" si="3"/>
        <v>27686.937279269507</v>
      </c>
      <c r="K62" s="22">
        <f t="shared" si="3"/>
        <v>40212.086046940298</v>
      </c>
      <c r="L62" s="22">
        <f t="shared" si="3"/>
        <v>103958.20887190988</v>
      </c>
      <c r="M62" s="22">
        <f t="shared" si="2"/>
        <v>2830755.1362459995</v>
      </c>
      <c r="N62" s="22">
        <f t="shared" si="2"/>
        <v>812151.21813119948</v>
      </c>
      <c r="O62" s="22">
        <f t="shared" si="2"/>
        <v>406206.63395050168</v>
      </c>
      <c r="P62" s="22">
        <f t="shared" si="2"/>
        <v>-611442.35109299421</v>
      </c>
      <c r="Q62" s="22">
        <f t="shared" si="2"/>
        <v>-1212951.2777729928</v>
      </c>
    </row>
    <row r="63" spans="1:17" s="21" customFormat="1" x14ac:dyDescent="0.25">
      <c r="A63" s="28"/>
      <c r="B63" s="21">
        <v>13</v>
      </c>
      <c r="C63" s="22">
        <f t="shared" si="3"/>
        <v>7597.5</v>
      </c>
      <c r="D63" s="22">
        <f t="shared" si="3"/>
        <v>-975.5</v>
      </c>
      <c r="E63" s="22">
        <f t="shared" si="3"/>
        <v>833</v>
      </c>
      <c r="F63" s="22">
        <f t="shared" si="3"/>
        <v>-123</v>
      </c>
      <c r="G63" s="22">
        <f t="shared" si="3"/>
        <v>2250</v>
      </c>
      <c r="H63" s="22">
        <f t="shared" si="3"/>
        <v>687255.16745754937</v>
      </c>
      <c r="I63" s="22">
        <f t="shared" si="3"/>
        <v>379021.93510546489</v>
      </c>
      <c r="J63" s="22">
        <f t="shared" si="3"/>
        <v>652772.13250779733</v>
      </c>
      <c r="K63" s="22">
        <f t="shared" si="3"/>
        <v>959968.47564589418</v>
      </c>
      <c r="L63" s="22">
        <f t="shared" si="3"/>
        <v>1040708.7357369866</v>
      </c>
      <c r="M63" s="22">
        <f t="shared" si="2"/>
        <v>3856078.6666470021</v>
      </c>
      <c r="N63" s="22">
        <f t="shared" si="2"/>
        <v>547706.54193840921</v>
      </c>
      <c r="O63" s="22">
        <f t="shared" si="2"/>
        <v>1752459.6975030005</v>
      </c>
      <c r="P63" s="22">
        <f t="shared" si="2"/>
        <v>-5020829.3001210093</v>
      </c>
      <c r="Q63" s="22">
        <f t="shared" si="2"/>
        <v>-5035857.7552050352</v>
      </c>
    </row>
    <row r="64" spans="1:17" s="21" customFormat="1" x14ac:dyDescent="0.25">
      <c r="A64" s="28"/>
      <c r="B64" s="21">
        <v>14</v>
      </c>
      <c r="C64" s="22">
        <f t="shared" si="3"/>
        <v>4396</v>
      </c>
      <c r="D64" s="22">
        <f t="shared" si="3"/>
        <v>2041</v>
      </c>
      <c r="E64" s="22">
        <f t="shared" si="3"/>
        <v>-4547.5</v>
      </c>
      <c r="F64" s="22">
        <f t="shared" si="3"/>
        <v>-251</v>
      </c>
      <c r="G64" s="22">
        <f t="shared" si="3"/>
        <v>9605</v>
      </c>
      <c r="H64" s="22">
        <f t="shared" si="3"/>
        <v>342294.20621402049</v>
      </c>
      <c r="I64" s="22">
        <f t="shared" si="3"/>
        <v>224311.8222355718</v>
      </c>
      <c r="J64" s="22">
        <f t="shared" si="3"/>
        <v>-14659.045215624385</v>
      </c>
      <c r="K64" s="22">
        <f t="shared" si="3"/>
        <v>237289.78260227665</v>
      </c>
      <c r="L64" s="22">
        <f t="shared" si="3"/>
        <v>714810.54116254952</v>
      </c>
      <c r="M64" s="22">
        <f t="shared" si="2"/>
        <v>8083429.6002793014</v>
      </c>
      <c r="N64" s="22">
        <f t="shared" si="2"/>
        <v>6218441.1605293974</v>
      </c>
      <c r="O64" s="22">
        <f t="shared" si="2"/>
        <v>10734759.571191996</v>
      </c>
      <c r="P64" s="22">
        <f t="shared" si="2"/>
        <v>24638692.262879968</v>
      </c>
      <c r="Q64" s="22">
        <f t="shared" si="2"/>
        <v>12883556.049351096</v>
      </c>
    </row>
    <row r="65" spans="1:17" s="21" customFormat="1" x14ac:dyDescent="0.25">
      <c r="A65" s="28"/>
      <c r="B65" s="21">
        <v>17</v>
      </c>
      <c r="C65" s="22">
        <f t="shared" si="3"/>
        <v>7899</v>
      </c>
      <c r="D65" s="22">
        <f t="shared" si="3"/>
        <v>1277.5</v>
      </c>
      <c r="E65" s="22">
        <f t="shared" si="3"/>
        <v>9104.5</v>
      </c>
      <c r="F65" s="22">
        <f t="shared" si="3"/>
        <v>-4316</v>
      </c>
      <c r="G65" s="22">
        <f t="shared" si="3"/>
        <v>3372.5</v>
      </c>
      <c r="H65" s="22">
        <f t="shared" si="3"/>
        <v>604402.18752841791</v>
      </c>
      <c r="I65" s="22">
        <f t="shared" si="3"/>
        <v>288454.54095953936</v>
      </c>
      <c r="J65" s="22">
        <f t="shared" si="3"/>
        <v>662299.31725226901</v>
      </c>
      <c r="K65" s="22">
        <f t="shared" si="3"/>
        <v>243640.7228537146</v>
      </c>
      <c r="L65" s="22">
        <f t="shared" si="3"/>
        <v>640777.91456545657</v>
      </c>
      <c r="M65" s="22">
        <f t="shared" si="2"/>
        <v>1561329.0915299952</v>
      </c>
      <c r="N65" s="22">
        <f t="shared" si="2"/>
        <v>537622.27641999722</v>
      </c>
      <c r="O65" s="22">
        <f t="shared" si="2"/>
        <v>-410277.13575202227</v>
      </c>
      <c r="P65" s="22">
        <f t="shared" si="2"/>
        <v>3819288.6756389737</v>
      </c>
      <c r="Q65" s="22">
        <f t="shared" si="2"/>
        <v>-922595.39724397659</v>
      </c>
    </row>
    <row r="66" spans="1:17" s="21" customFormat="1" x14ac:dyDescent="0.25">
      <c r="A66" s="28"/>
      <c r="B66" s="27">
        <v>22</v>
      </c>
      <c r="C66" s="22">
        <f t="shared" si="3"/>
        <v>9266.5</v>
      </c>
      <c r="D66" s="22">
        <f t="shared" si="3"/>
        <v>10871.5</v>
      </c>
      <c r="E66" s="22">
        <f t="shared" si="3"/>
        <v>17519</v>
      </c>
      <c r="F66" s="22">
        <f t="shared" si="3"/>
        <v>3081.5</v>
      </c>
      <c r="G66" s="22">
        <f t="shared" si="3"/>
        <v>-21657.5</v>
      </c>
      <c r="H66" s="22">
        <f t="shared" si="3"/>
        <v>749633.73313011648</v>
      </c>
      <c r="I66" s="22">
        <f t="shared" si="3"/>
        <v>743091.44792761351</v>
      </c>
      <c r="J66" s="22">
        <f t="shared" si="3"/>
        <v>1070459.3950805108</v>
      </c>
      <c r="K66" s="22">
        <f t="shared" si="3"/>
        <v>647873.84903803747</v>
      </c>
      <c r="L66" s="22">
        <f t="shared" si="3"/>
        <v>-493301.78164777812</v>
      </c>
      <c r="M66" s="26">
        <f t="shared" si="2"/>
        <v>40112808.607551008</v>
      </c>
      <c r="N66" s="22">
        <f t="shared" si="2"/>
        <v>32497864.089269012</v>
      </c>
      <c r="O66" s="22">
        <f t="shared" si="2"/>
        <v>54761297.649668008</v>
      </c>
      <c r="P66" s="22">
        <f t="shared" si="2"/>
        <v>84343949.915049076</v>
      </c>
      <c r="Q66" s="22">
        <f t="shared" si="2"/>
        <v>21709356.225333929</v>
      </c>
    </row>
    <row r="67" spans="1:17" x14ac:dyDescent="0.25">
      <c r="A67" s="28"/>
      <c r="B67">
        <v>27</v>
      </c>
      <c r="C67" s="14" t="e">
        <f t="shared" si="3"/>
        <v>#VALUE!</v>
      </c>
      <c r="D67" s="14" t="e">
        <f t="shared" si="3"/>
        <v>#VALUE!</v>
      </c>
      <c r="E67" s="14">
        <f t="shared" si="3"/>
        <v>-260.5</v>
      </c>
      <c r="F67" s="14">
        <f t="shared" si="3"/>
        <v>245.5</v>
      </c>
      <c r="G67" s="14">
        <f t="shared" si="3"/>
        <v>396</v>
      </c>
      <c r="H67" s="14" t="e">
        <f t="shared" si="3"/>
        <v>#VALUE!</v>
      </c>
      <c r="I67" s="14" t="e">
        <f t="shared" si="3"/>
        <v>#VALUE!</v>
      </c>
      <c r="J67" s="14">
        <f t="shared" si="3"/>
        <v>-7517.182297644893</v>
      </c>
      <c r="K67" s="14">
        <f t="shared" si="3"/>
        <v>16526.111479019368</v>
      </c>
      <c r="L67" s="14">
        <f t="shared" si="3"/>
        <v>46072.153174200677</v>
      </c>
      <c r="M67" s="14">
        <f t="shared" si="2"/>
        <v>43682.745917089749</v>
      </c>
      <c r="N67" s="14">
        <f t="shared" si="2"/>
        <v>11559.091193289962</v>
      </c>
      <c r="O67" s="14">
        <f t="shared" si="2"/>
        <v>-83621.537082670256</v>
      </c>
      <c r="P67" s="14">
        <f t="shared" si="2"/>
        <v>-751729.61977199838</v>
      </c>
      <c r="Q67" s="14">
        <f t="shared" si="2"/>
        <v>-900228.08720810711</v>
      </c>
    </row>
    <row r="68" spans="1:17" x14ac:dyDescent="0.25">
      <c r="A68" s="28"/>
      <c r="B68">
        <v>29</v>
      </c>
      <c r="C68" s="15">
        <f t="shared" si="3"/>
        <v>-5504</v>
      </c>
      <c r="D68" s="14">
        <f t="shared" si="3"/>
        <v>-4345.5</v>
      </c>
      <c r="E68" s="14">
        <f t="shared" si="3"/>
        <v>-7876.5</v>
      </c>
      <c r="F68" s="14">
        <f t="shared" si="3"/>
        <v>-21588.5</v>
      </c>
      <c r="G68" s="14">
        <f t="shared" si="3"/>
        <v>22309.5</v>
      </c>
      <c r="H68" s="14">
        <f t="shared" si="3"/>
        <v>447537.5308829695</v>
      </c>
      <c r="I68" s="14">
        <f t="shared" si="3"/>
        <v>322163.51988570299</v>
      </c>
      <c r="J68" s="14">
        <f t="shared" si="3"/>
        <v>400120.13302349485</v>
      </c>
      <c r="K68" s="14">
        <f t="shared" si="3"/>
        <v>160560.57805909216</v>
      </c>
      <c r="L68" s="14">
        <f t="shared" si="3"/>
        <v>1549268.2087986032</v>
      </c>
      <c r="M68" s="15">
        <f t="shared" si="2"/>
        <v>-43349375.306303024</v>
      </c>
      <c r="N68" s="15">
        <f t="shared" si="2"/>
        <v>-40650602.713580012</v>
      </c>
      <c r="O68" s="15">
        <f t="shared" si="2"/>
        <v>-71788417.505140066</v>
      </c>
      <c r="P68" s="15">
        <f t="shared" si="2"/>
        <v>-90482771.298719883</v>
      </c>
      <c r="Q68" s="15">
        <f t="shared" si="2"/>
        <v>-43962312.326130152</v>
      </c>
    </row>
    <row r="69" spans="1:17" x14ac:dyDescent="0.25">
      <c r="A69" s="28"/>
      <c r="B69" t="s">
        <v>17</v>
      </c>
      <c r="C69" s="15">
        <f t="shared" si="3"/>
        <v>-5712</v>
      </c>
      <c r="D69" s="14">
        <f t="shared" si="3"/>
        <v>-1259.5</v>
      </c>
      <c r="E69" s="14">
        <f t="shared" si="3"/>
        <v>-3.5</v>
      </c>
      <c r="F69" s="14">
        <f t="shared" si="3"/>
        <v>472</v>
      </c>
      <c r="G69" s="14">
        <f t="shared" si="3"/>
        <v>-775.5</v>
      </c>
      <c r="H69" s="14">
        <f t="shared" si="3"/>
        <v>94910.19320915197</v>
      </c>
      <c r="I69" s="14">
        <f t="shared" si="3"/>
        <v>86929.508828176535</v>
      </c>
      <c r="J69" s="14">
        <f t="shared" si="3"/>
        <v>91854.940596702159</v>
      </c>
      <c r="K69" s="14">
        <f t="shared" si="3"/>
        <v>162364.22110371245</v>
      </c>
      <c r="L69" s="14">
        <f t="shared" si="3"/>
        <v>106975.41332367843</v>
      </c>
      <c r="M69" s="15">
        <f t="shared" si="2"/>
        <v>-197798.71684399247</v>
      </c>
      <c r="N69" s="15">
        <f t="shared" si="2"/>
        <v>-131075.53204900026</v>
      </c>
      <c r="O69" s="15">
        <f t="shared" si="2"/>
        <v>-62773.02636295557</v>
      </c>
      <c r="P69" s="14">
        <f t="shared" si="2"/>
        <v>1042914.6254709959</v>
      </c>
      <c r="Q69" s="14">
        <f t="shared" si="2"/>
        <v>1596990.5052200556</v>
      </c>
    </row>
    <row r="70" spans="1:17" x14ac:dyDescent="0.25">
      <c r="A70" s="28"/>
      <c r="B70" t="s">
        <v>18</v>
      </c>
      <c r="C70" s="14">
        <f t="shared" si="3"/>
        <v>-3753</v>
      </c>
      <c r="D70" s="14">
        <f t="shared" si="3"/>
        <v>-750.5</v>
      </c>
      <c r="E70" s="14">
        <f t="shared" si="3"/>
        <v>51</v>
      </c>
      <c r="F70" s="14">
        <f t="shared" si="3"/>
        <v>-520</v>
      </c>
      <c r="G70" s="14">
        <f t="shared" si="3"/>
        <v>1467</v>
      </c>
      <c r="H70" s="14">
        <f t="shared" si="3"/>
        <v>97092.624507923145</v>
      </c>
      <c r="I70" s="14">
        <f t="shared" si="3"/>
        <v>106516.38229755114</v>
      </c>
      <c r="J70" s="14">
        <f t="shared" si="3"/>
        <v>119380.52430838312</v>
      </c>
      <c r="K70" s="14">
        <f t="shared" si="3"/>
        <v>223309.13808898185</v>
      </c>
      <c r="L70" s="14">
        <f t="shared" si="3"/>
        <v>202916.44010879053</v>
      </c>
      <c r="M70" s="14">
        <f t="shared" si="2"/>
        <v>923742.83526200056</v>
      </c>
      <c r="N70" s="14">
        <f t="shared" si="2"/>
        <v>-181794.52122199535</v>
      </c>
      <c r="O70" s="14">
        <f t="shared" si="2"/>
        <v>-209924.53603696823</v>
      </c>
      <c r="P70" s="14">
        <f t="shared" si="2"/>
        <v>-712170.29183995724</v>
      </c>
      <c r="Q70" s="14">
        <f t="shared" si="2"/>
        <v>-967401.77368998528</v>
      </c>
    </row>
    <row r="71" spans="1:17" s="21" customFormat="1" x14ac:dyDescent="0.25">
      <c r="A71" s="28"/>
      <c r="B71" s="21">
        <v>30</v>
      </c>
      <c r="C71" s="22">
        <f t="shared" si="3"/>
        <v>2478</v>
      </c>
      <c r="D71" s="22">
        <f t="shared" si="3"/>
        <v>-1330</v>
      </c>
      <c r="E71" s="22">
        <f t="shared" si="3"/>
        <v>-818.5</v>
      </c>
      <c r="F71" s="22">
        <f t="shared" si="3"/>
        <v>917</v>
      </c>
      <c r="G71" s="22">
        <f t="shared" si="3"/>
        <v>-1057.5</v>
      </c>
      <c r="H71" s="22">
        <f t="shared" si="3"/>
        <v>106722.0226925568</v>
      </c>
      <c r="I71" s="22">
        <f t="shared" si="3"/>
        <v>-31834.722196057206</v>
      </c>
      <c r="J71" s="22">
        <f t="shared" si="3"/>
        <v>-28874.318414696099</v>
      </c>
      <c r="K71" s="22">
        <f t="shared" si="3"/>
        <v>39258.628670613005</v>
      </c>
      <c r="L71" s="22">
        <f t="shared" si="3"/>
        <v>4706.6097976078163</v>
      </c>
      <c r="M71" s="22">
        <f t="shared" si="2"/>
        <v>2345139.4624172002</v>
      </c>
      <c r="N71" s="22">
        <f t="shared" si="2"/>
        <v>616612.06708377041</v>
      </c>
      <c r="O71" s="22">
        <f t="shared" si="2"/>
        <v>199758.84047720209</v>
      </c>
      <c r="P71" s="22">
        <f t="shared" si="2"/>
        <v>-1106372.1115294024</v>
      </c>
      <c r="Q71" s="22">
        <f t="shared" si="2"/>
        <v>1185080.4302065969</v>
      </c>
    </row>
    <row r="72" spans="1:17" s="21" customFormat="1" x14ac:dyDescent="0.25">
      <c r="A72" s="28"/>
      <c r="B72" s="21">
        <v>33</v>
      </c>
      <c r="C72" s="22">
        <f t="shared" si="3"/>
        <v>3911</v>
      </c>
      <c r="D72" s="22">
        <f t="shared" si="3"/>
        <v>2479.5</v>
      </c>
      <c r="E72" s="22">
        <f t="shared" si="3"/>
        <v>6463.5</v>
      </c>
      <c r="F72" s="22">
        <f t="shared" si="3"/>
        <v>-24</v>
      </c>
      <c r="G72" s="22">
        <f t="shared" si="3"/>
        <v>4760.5</v>
      </c>
      <c r="H72" s="22">
        <f t="shared" si="3"/>
        <v>340259.76719027245</v>
      </c>
      <c r="I72" s="22">
        <f t="shared" si="3"/>
        <v>219474.05846212059</v>
      </c>
      <c r="J72" s="22">
        <f t="shared" si="3"/>
        <v>431307.40227431804</v>
      </c>
      <c r="K72" s="22">
        <f t="shared" si="3"/>
        <v>137836.21076707984</v>
      </c>
      <c r="L72" s="22">
        <f t="shared" si="3"/>
        <v>380310.21716071642</v>
      </c>
      <c r="M72" s="22">
        <f t="shared" si="2"/>
        <v>2469152.5732429922</v>
      </c>
      <c r="N72" s="22">
        <f t="shared" si="2"/>
        <v>-998516.86486899853</v>
      </c>
      <c r="O72" s="22">
        <f t="shared" si="2"/>
        <v>962938.3865659833</v>
      </c>
      <c r="P72" s="22">
        <f t="shared" si="2"/>
        <v>1225698.0527899265</v>
      </c>
      <c r="Q72" s="22">
        <f t="shared" si="2"/>
        <v>754629.98492097855</v>
      </c>
    </row>
    <row r="73" spans="1:17" s="21" customFormat="1" x14ac:dyDescent="0.25">
      <c r="A73" s="28"/>
      <c r="B73" s="21">
        <v>34</v>
      </c>
      <c r="C73" s="22">
        <f t="shared" si="3"/>
        <v>12695</v>
      </c>
      <c r="D73" s="22">
        <f t="shared" si="3"/>
        <v>1587</v>
      </c>
      <c r="E73" s="22">
        <f t="shared" si="3"/>
        <v>-5685</v>
      </c>
      <c r="F73" s="22">
        <f t="shared" si="3"/>
        <v>-2035.5</v>
      </c>
      <c r="G73" s="22">
        <f t="shared" si="3"/>
        <v>29889.5</v>
      </c>
      <c r="H73" s="22">
        <f t="shared" si="3"/>
        <v>551190.15685749729</v>
      </c>
      <c r="I73" s="22">
        <f t="shared" si="3"/>
        <v>173273.13341670414</v>
      </c>
      <c r="J73" s="22">
        <f t="shared" si="3"/>
        <v>-114771.24854701431</v>
      </c>
      <c r="K73" s="22">
        <f t="shared" si="3"/>
        <v>234515.87414845964</v>
      </c>
      <c r="L73" s="22">
        <f t="shared" si="3"/>
        <v>1581369.2291151304</v>
      </c>
      <c r="M73" s="22">
        <f t="shared" si="2"/>
        <v>4002893.9872986004</v>
      </c>
      <c r="N73" s="22">
        <f t="shared" si="2"/>
        <v>347779.59832590073</v>
      </c>
      <c r="O73" s="22">
        <f t="shared" si="2"/>
        <v>8094.9659169018269</v>
      </c>
      <c r="P73" s="22">
        <f t="shared" si="2"/>
        <v>-758037.94248199463</v>
      </c>
      <c r="Q73" s="22">
        <f t="shared" si="2"/>
        <v>222218.89880996943</v>
      </c>
    </row>
    <row r="74" spans="1:17" s="21" customFormat="1" x14ac:dyDescent="0.25">
      <c r="A74" s="28"/>
      <c r="B74" s="21">
        <v>35</v>
      </c>
      <c r="C74" s="22">
        <f t="shared" si="3"/>
        <v>580.5</v>
      </c>
      <c r="D74" s="22">
        <f t="shared" si="3"/>
        <v>-131</v>
      </c>
      <c r="E74" s="22">
        <f t="shared" si="3"/>
        <v>1245</v>
      </c>
      <c r="F74" s="22">
        <f t="shared" si="3"/>
        <v>2513.5</v>
      </c>
      <c r="G74" s="22">
        <f t="shared" si="3"/>
        <v>872</v>
      </c>
      <c r="H74" s="22">
        <f t="shared" si="3"/>
        <v>207850.18498968333</v>
      </c>
      <c r="I74" s="22">
        <f t="shared" si="3"/>
        <v>131704.02398450603</v>
      </c>
      <c r="J74" s="22">
        <f t="shared" si="3"/>
        <v>188315.49838205613</v>
      </c>
      <c r="K74" s="22">
        <f t="shared" si="3"/>
        <v>227322.01462427247</v>
      </c>
      <c r="L74" s="22">
        <f t="shared" si="3"/>
        <v>113762.00143327157</v>
      </c>
      <c r="M74" s="22">
        <f t="shared" si="2"/>
        <v>868368.45585909486</v>
      </c>
      <c r="N74" s="22">
        <f t="shared" si="2"/>
        <v>180242.02601929754</v>
      </c>
      <c r="O74" s="22">
        <f t="shared" si="2"/>
        <v>626411.10008239746</v>
      </c>
      <c r="P74" s="22">
        <f t="shared" si="2"/>
        <v>-2423388.8341389894</v>
      </c>
      <c r="Q74" s="22">
        <f t="shared" si="2"/>
        <v>-2673951.5463620126</v>
      </c>
    </row>
    <row r="75" spans="1:17" s="21" customFormat="1" x14ac:dyDescent="0.25">
      <c r="A75" s="28"/>
      <c r="B75" s="21">
        <v>40</v>
      </c>
      <c r="C75" s="22">
        <f t="shared" si="3"/>
        <v>287.5</v>
      </c>
      <c r="D75" s="22">
        <f t="shared" si="3"/>
        <v>776</v>
      </c>
      <c r="E75" s="22">
        <f t="shared" si="3"/>
        <v>775</v>
      </c>
      <c r="F75" s="22">
        <f t="shared" si="3"/>
        <v>2646.5</v>
      </c>
      <c r="G75" s="22">
        <f t="shared" si="3"/>
        <v>6690</v>
      </c>
      <c r="H75" s="22">
        <f t="shared" si="3"/>
        <v>32387.504650326562</v>
      </c>
      <c r="I75" s="22">
        <f t="shared" si="3"/>
        <v>64399.297577765508</v>
      </c>
      <c r="J75" s="22">
        <f t="shared" si="3"/>
        <v>74213.788504717988</v>
      </c>
      <c r="K75" s="22">
        <f t="shared" si="3"/>
        <v>211515.93148894957</v>
      </c>
      <c r="L75" s="22">
        <f t="shared" si="3"/>
        <v>532611.360706056</v>
      </c>
      <c r="M75" s="22">
        <f t="shared" si="2"/>
        <v>1082765.2224007994</v>
      </c>
      <c r="N75" s="22">
        <f t="shared" si="2"/>
        <v>317621.39775449783</v>
      </c>
      <c r="O75" s="22">
        <f t="shared" si="2"/>
        <v>393230.52564699948</v>
      </c>
      <c r="P75" s="22">
        <f t="shared" si="2"/>
        <v>983716.58236801624</v>
      </c>
      <c r="Q75" s="22">
        <f t="shared" si="2"/>
        <v>1286254.3401119709</v>
      </c>
    </row>
    <row r="76" spans="1:17" s="21" customFormat="1" x14ac:dyDescent="0.25">
      <c r="A76" s="28"/>
      <c r="B76" s="21">
        <v>44</v>
      </c>
      <c r="C76" s="22">
        <f t="shared" si="3"/>
        <v>5368.5</v>
      </c>
      <c r="D76" s="22">
        <f t="shared" si="3"/>
        <v>3438.5</v>
      </c>
      <c r="E76" s="22">
        <f t="shared" si="3"/>
        <v>4093.5</v>
      </c>
      <c r="F76" s="22">
        <f t="shared" si="3"/>
        <v>5008.5</v>
      </c>
      <c r="G76" s="22">
        <f t="shared" si="3"/>
        <v>4042</v>
      </c>
      <c r="H76" s="22">
        <f t="shared" si="3"/>
        <v>550508.73453105241</v>
      </c>
      <c r="I76" s="22">
        <f t="shared" si="3"/>
        <v>332987.24993464397</v>
      </c>
      <c r="J76" s="22">
        <f t="shared" si="3"/>
        <v>382961.88233123743</v>
      </c>
      <c r="K76" s="22">
        <f t="shared" si="3"/>
        <v>468548.21286079776</v>
      </c>
      <c r="L76" s="22">
        <f t="shared" si="3"/>
        <v>390002.73585814051</v>
      </c>
      <c r="M76" s="22">
        <f t="shared" si="2"/>
        <v>6536550.8871231973</v>
      </c>
      <c r="N76" s="22">
        <f t="shared" si="2"/>
        <v>1023953.0905097872</v>
      </c>
      <c r="O76" s="22">
        <f t="shared" si="2"/>
        <v>270498.9527399987</v>
      </c>
      <c r="P76" s="22">
        <f t="shared" si="2"/>
        <v>-4793925.3134940267</v>
      </c>
      <c r="Q76" s="22">
        <f t="shared" si="2"/>
        <v>20488386.853396058</v>
      </c>
    </row>
    <row r="77" spans="1:17" x14ac:dyDescent="0.25">
      <c r="A77" s="28"/>
      <c r="B77">
        <v>50</v>
      </c>
      <c r="C77" s="14">
        <f t="shared" si="3"/>
        <v>1314.5</v>
      </c>
      <c r="D77" s="14">
        <f t="shared" si="3"/>
        <v>904.5</v>
      </c>
      <c r="E77" s="14">
        <f t="shared" si="3"/>
        <v>-172.5</v>
      </c>
      <c r="F77" s="14">
        <f t="shared" si="3"/>
        <v>2629.5</v>
      </c>
      <c r="G77" s="14">
        <f t="shared" si="3"/>
        <v>-2950.5</v>
      </c>
      <c r="H77" s="14">
        <f t="shared" si="3"/>
        <v>327815.86190815805</v>
      </c>
      <c r="I77" s="14">
        <f t="shared" si="3"/>
        <v>250439.76432795217</v>
      </c>
      <c r="J77" s="14">
        <f t="shared" si="3"/>
        <v>355241.50726016937</v>
      </c>
      <c r="K77" s="14">
        <f t="shared" si="3"/>
        <v>528121.47322393674</v>
      </c>
      <c r="L77" s="14">
        <f t="shared" si="3"/>
        <v>260260.05951801874</v>
      </c>
      <c r="M77" s="14">
        <f t="shared" ref="M77:Q87" si="4">M18-M47</f>
        <v>12026843.301564008</v>
      </c>
      <c r="N77" s="14">
        <f t="shared" si="4"/>
        <v>9574660.7695800066</v>
      </c>
      <c r="O77" s="14">
        <f t="shared" si="4"/>
        <v>16350848.576588035</v>
      </c>
      <c r="P77" s="14">
        <f t="shared" si="4"/>
        <v>38043848.42197299</v>
      </c>
      <c r="Q77" s="14">
        <f t="shared" si="4"/>
        <v>70379550.242660046</v>
      </c>
    </row>
    <row r="78" spans="1:17" x14ac:dyDescent="0.25">
      <c r="A78" s="28"/>
      <c r="B78">
        <v>56</v>
      </c>
      <c r="C78" s="15">
        <f t="shared" ref="C78:L87" si="5">C19-C48</f>
        <v>-5728.5</v>
      </c>
      <c r="D78" s="14">
        <f t="shared" si="5"/>
        <v>-3992.5</v>
      </c>
      <c r="E78" s="14">
        <f t="shared" si="5"/>
        <v>496.5</v>
      </c>
      <c r="F78" s="14">
        <f t="shared" si="5"/>
        <v>8040.5</v>
      </c>
      <c r="G78" s="14">
        <f t="shared" si="5"/>
        <v>18847</v>
      </c>
      <c r="H78" s="14">
        <f t="shared" si="5"/>
        <v>247420.56463502813</v>
      </c>
      <c r="I78" s="14">
        <f t="shared" si="5"/>
        <v>183988.59453242738</v>
      </c>
      <c r="J78" s="14">
        <f t="shared" si="5"/>
        <v>426938.60756060248</v>
      </c>
      <c r="K78" s="14">
        <f t="shared" si="5"/>
        <v>899534.42567003332</v>
      </c>
      <c r="L78" s="14">
        <f t="shared" si="5"/>
        <v>1129210.1480349004</v>
      </c>
      <c r="M78" s="15">
        <f t="shared" si="4"/>
        <v>-13450185.267352015</v>
      </c>
      <c r="N78" s="15">
        <f t="shared" si="4"/>
        <v>-7920217.3814869821</v>
      </c>
      <c r="O78" s="15">
        <f t="shared" si="4"/>
        <v>-8834646.9132450223</v>
      </c>
      <c r="P78" s="14">
        <f t="shared" si="4"/>
        <v>-16915302.889366984</v>
      </c>
      <c r="Q78" s="14">
        <f t="shared" si="4"/>
        <v>38867067.243800998</v>
      </c>
    </row>
    <row r="79" spans="1:17" x14ac:dyDescent="0.25">
      <c r="A79" s="28"/>
      <c r="B79">
        <v>59</v>
      </c>
      <c r="C79" s="15">
        <f t="shared" si="5"/>
        <v>-5052</v>
      </c>
      <c r="D79" s="14">
        <f t="shared" si="5"/>
        <v>2013.5</v>
      </c>
      <c r="E79" s="14">
        <f t="shared" si="5"/>
        <v>5666.5</v>
      </c>
      <c r="F79" s="14">
        <f t="shared" si="5"/>
        <v>-10148</v>
      </c>
      <c r="G79" s="14">
        <f t="shared" si="5"/>
        <v>-4673.5</v>
      </c>
      <c r="H79" s="14">
        <f t="shared" si="5"/>
        <v>-91906.342943784664</v>
      </c>
      <c r="I79" s="14">
        <f t="shared" si="5"/>
        <v>179018.62325484701</v>
      </c>
      <c r="J79" s="14">
        <f t="shared" si="5"/>
        <v>281163.47580088023</v>
      </c>
      <c r="K79" s="14">
        <f t="shared" si="5"/>
        <v>106418.28539216612</v>
      </c>
      <c r="L79" s="14">
        <f t="shared" si="5"/>
        <v>-32016.59803863964</v>
      </c>
      <c r="M79" s="15">
        <f t="shared" si="4"/>
        <v>-4452384.7203078009</v>
      </c>
      <c r="N79" s="15">
        <f t="shared" si="4"/>
        <v>-1715024.4635794982</v>
      </c>
      <c r="O79" s="15">
        <f t="shared" si="4"/>
        <v>-1648618.5876230001</v>
      </c>
      <c r="P79" s="14">
        <f t="shared" si="4"/>
        <v>655424.75470601022</v>
      </c>
      <c r="Q79" s="14">
        <f t="shared" si="4"/>
        <v>190723.94940498471</v>
      </c>
    </row>
    <row r="80" spans="1:17" x14ac:dyDescent="0.25">
      <c r="A80" s="28"/>
      <c r="B80">
        <v>62</v>
      </c>
      <c r="C80" s="15">
        <f t="shared" si="5"/>
        <v>-6682</v>
      </c>
      <c r="D80" s="14">
        <f t="shared" si="5"/>
        <v>-3876.5</v>
      </c>
      <c r="E80" s="14">
        <f t="shared" si="5"/>
        <v>-17808.5</v>
      </c>
      <c r="F80" s="14">
        <f t="shared" si="5"/>
        <v>9089</v>
      </c>
      <c r="G80" s="14">
        <f t="shared" si="5"/>
        <v>1164</v>
      </c>
      <c r="H80" s="14">
        <f t="shared" si="5"/>
        <v>-88725.634367306251</v>
      </c>
      <c r="I80" s="14">
        <f t="shared" si="5"/>
        <v>46176.693652845453</v>
      </c>
      <c r="J80" s="14">
        <f t="shared" si="5"/>
        <v>-228967.77667412395</v>
      </c>
      <c r="K80" s="14">
        <f t="shared" si="5"/>
        <v>771358.56727449456</v>
      </c>
      <c r="L80" s="14">
        <f t="shared" si="5"/>
        <v>282014.70591216721</v>
      </c>
      <c r="M80" s="15">
        <f t="shared" si="4"/>
        <v>-1712296.8384801</v>
      </c>
      <c r="N80" s="15">
        <f t="shared" si="4"/>
        <v>-2207905.2437482998</v>
      </c>
      <c r="O80" s="15">
        <f t="shared" si="4"/>
        <v>-5967558.3716959953</v>
      </c>
      <c r="P80" s="15">
        <f t="shared" si="4"/>
        <v>-14891135.331856012</v>
      </c>
      <c r="Q80" s="15">
        <f t="shared" si="4"/>
        <v>-13424762.364886999</v>
      </c>
    </row>
    <row r="81" spans="1:17" x14ac:dyDescent="0.25">
      <c r="A81" s="28"/>
      <c r="B81">
        <v>64</v>
      </c>
      <c r="C81" s="14">
        <f t="shared" si="5"/>
        <v>-251</v>
      </c>
      <c r="D81" s="14">
        <f t="shared" si="5"/>
        <v>-6458</v>
      </c>
      <c r="E81" s="14">
        <f t="shared" si="5"/>
        <v>2774</v>
      </c>
      <c r="F81" s="14">
        <f t="shared" si="5"/>
        <v>12866.5</v>
      </c>
      <c r="G81" s="14">
        <f t="shared" si="5"/>
        <v>4203</v>
      </c>
      <c r="H81" s="14">
        <f t="shared" si="5"/>
        <v>143914.29166350828</v>
      </c>
      <c r="I81" s="14">
        <f t="shared" si="5"/>
        <v>-135010.70783535461</v>
      </c>
      <c r="J81" s="14">
        <f t="shared" si="5"/>
        <v>229448.40725555224</v>
      </c>
      <c r="K81" s="14">
        <f t="shared" si="5"/>
        <v>732292.00493328134</v>
      </c>
      <c r="L81" s="14">
        <f t="shared" si="5"/>
        <v>369681.17327655759</v>
      </c>
      <c r="M81" s="15">
        <f t="shared" si="4"/>
        <v>-1722570.7107556015</v>
      </c>
      <c r="N81" s="14">
        <f t="shared" si="4"/>
        <v>-321070.06124059856</v>
      </c>
      <c r="O81" s="14">
        <f t="shared" si="4"/>
        <v>188875.56340729818</v>
      </c>
      <c r="P81" s="14">
        <f t="shared" si="4"/>
        <v>3035937.5254880041</v>
      </c>
      <c r="Q81" s="14">
        <f t="shared" si="4"/>
        <v>1166727.8524189889</v>
      </c>
    </row>
    <row r="82" spans="1:17" x14ac:dyDescent="0.25">
      <c r="A82" s="28"/>
      <c r="B82">
        <v>66</v>
      </c>
      <c r="C82" s="14">
        <f t="shared" si="5"/>
        <v>3738</v>
      </c>
      <c r="D82" s="14">
        <f t="shared" si="5"/>
        <v>-2543.5</v>
      </c>
      <c r="E82" s="14">
        <f t="shared" si="5"/>
        <v>3564.5</v>
      </c>
      <c r="F82" s="14">
        <f t="shared" si="5"/>
        <v>3336.5</v>
      </c>
      <c r="G82" s="14">
        <f t="shared" si="5"/>
        <v>19552</v>
      </c>
      <c r="H82" s="14">
        <f t="shared" si="5"/>
        <v>267981.94375659758</v>
      </c>
      <c r="I82" s="14">
        <f t="shared" si="5"/>
        <v>-54576.740795737947</v>
      </c>
      <c r="J82" s="14">
        <f t="shared" si="5"/>
        <v>220991.10372426658</v>
      </c>
      <c r="K82" s="14">
        <f t="shared" si="5"/>
        <v>275853.62548489473</v>
      </c>
      <c r="L82" s="14">
        <f t="shared" si="5"/>
        <v>1099854.3662679661</v>
      </c>
      <c r="M82" s="14">
        <f t="shared" si="4"/>
        <v>3766216.6646577008</v>
      </c>
      <c r="N82" s="14">
        <f t="shared" si="4"/>
        <v>1576361.7686819024</v>
      </c>
      <c r="O82" s="14">
        <f t="shared" si="4"/>
        <v>2153165.3010794967</v>
      </c>
      <c r="P82" s="14">
        <f t="shared" si="4"/>
        <v>6056021.8033149838</v>
      </c>
      <c r="Q82" s="14">
        <f t="shared" si="4"/>
        <v>7453645.2974690199</v>
      </c>
    </row>
    <row r="83" spans="1:17" x14ac:dyDescent="0.25">
      <c r="A83" s="28"/>
      <c r="B83">
        <v>76</v>
      </c>
      <c r="C83" s="14">
        <f t="shared" si="5"/>
        <v>14100.5</v>
      </c>
      <c r="D83" s="14">
        <f t="shared" si="5"/>
        <v>3298</v>
      </c>
      <c r="E83" s="14">
        <f t="shared" si="5"/>
        <v>-4370.5</v>
      </c>
      <c r="F83" s="14">
        <f t="shared" si="5"/>
        <v>-2868</v>
      </c>
      <c r="G83" s="14">
        <f t="shared" si="5"/>
        <v>-29586.5</v>
      </c>
      <c r="H83" s="14">
        <f t="shared" si="5"/>
        <v>719320.21947292099</v>
      </c>
      <c r="I83" s="14">
        <f t="shared" si="5"/>
        <v>304222.42904254817</v>
      </c>
      <c r="J83" s="14">
        <f t="shared" si="5"/>
        <v>47994.517714700662</v>
      </c>
      <c r="K83" s="14">
        <f t="shared" si="5"/>
        <v>461963.1468034219</v>
      </c>
      <c r="L83" s="14">
        <f t="shared" si="5"/>
        <v>-399344.68625772931</v>
      </c>
      <c r="M83" s="14">
        <f t="shared" si="4"/>
        <v>4645825.5862362087</v>
      </c>
      <c r="N83" s="14">
        <f t="shared" si="4"/>
        <v>1095165.9872879088</v>
      </c>
      <c r="O83" s="14">
        <f t="shared" si="4"/>
        <v>1391449.9664359987</v>
      </c>
      <c r="P83" s="14">
        <f t="shared" si="4"/>
        <v>2569754.7656309605</v>
      </c>
      <c r="Q83" s="14">
        <f t="shared" si="4"/>
        <v>-1180587.5383300781</v>
      </c>
    </row>
    <row r="84" spans="1:17" x14ac:dyDescent="0.25">
      <c r="A84" s="28"/>
      <c r="B84">
        <v>80</v>
      </c>
      <c r="C84" s="14">
        <f t="shared" si="5"/>
        <v>-931.5</v>
      </c>
      <c r="D84" s="14" t="e">
        <f t="shared" si="5"/>
        <v>#VALUE!</v>
      </c>
      <c r="E84" s="14">
        <f t="shared" si="5"/>
        <v>-18.5</v>
      </c>
      <c r="F84" s="14">
        <f t="shared" si="5"/>
        <v>-568</v>
      </c>
      <c r="G84" s="14">
        <f t="shared" si="5"/>
        <v>-1177</v>
      </c>
      <c r="H84" s="14">
        <f t="shared" si="5"/>
        <v>1295.2546515570721</v>
      </c>
      <c r="I84" s="14" t="e">
        <f t="shared" si="5"/>
        <v>#VALUE!</v>
      </c>
      <c r="J84" s="14">
        <f t="shared" si="5"/>
        <v>16981.787761060521</v>
      </c>
      <c r="K84" s="14">
        <f t="shared" si="5"/>
        <v>35445.286685910309</v>
      </c>
      <c r="L84" s="14">
        <f t="shared" si="5"/>
        <v>74954.305601865984</v>
      </c>
      <c r="M84" s="14">
        <f t="shared" si="4"/>
        <v>989518.49729190022</v>
      </c>
      <c r="N84" s="14">
        <f t="shared" si="4"/>
        <v>145234.78158690035</v>
      </c>
      <c r="O84" s="14">
        <f t="shared" si="4"/>
        <v>1143331.912761502</v>
      </c>
      <c r="P84" s="14">
        <f t="shared" si="4"/>
        <v>3834181.8971900046</v>
      </c>
      <c r="Q84" s="14">
        <f t="shared" si="4"/>
        <v>-1190416.0734109879</v>
      </c>
    </row>
    <row r="85" spans="1:17" x14ac:dyDescent="0.25">
      <c r="A85" s="28"/>
      <c r="B85">
        <v>83</v>
      </c>
      <c r="C85" s="14">
        <f t="shared" si="5"/>
        <v>5033</v>
      </c>
      <c r="D85" s="14">
        <f t="shared" si="5"/>
        <v>45.5</v>
      </c>
      <c r="E85" s="14">
        <f t="shared" si="5"/>
        <v>-3486.5</v>
      </c>
      <c r="F85" s="14">
        <f t="shared" si="5"/>
        <v>-9248</v>
      </c>
      <c r="G85" s="14">
        <f t="shared" si="5"/>
        <v>4362</v>
      </c>
      <c r="H85" s="14">
        <f t="shared" si="5"/>
        <v>795798.02967123594</v>
      </c>
      <c r="I85" s="14">
        <f t="shared" si="5"/>
        <v>404309.40807701554</v>
      </c>
      <c r="J85" s="14">
        <f t="shared" si="5"/>
        <v>500356.45935941301</v>
      </c>
      <c r="K85" s="14">
        <f t="shared" si="5"/>
        <v>565290.05405223649</v>
      </c>
      <c r="L85" s="14">
        <f t="shared" si="5"/>
        <v>489868.11153161852</v>
      </c>
      <c r="M85" s="14">
        <f t="shared" si="4"/>
        <v>3264729.2102940083</v>
      </c>
      <c r="N85" s="14">
        <f t="shared" si="4"/>
        <v>789293.9507059902</v>
      </c>
      <c r="O85" s="14">
        <f t="shared" si="4"/>
        <v>1901412.8185520172</v>
      </c>
      <c r="P85" s="14">
        <f t="shared" si="4"/>
        <v>5387930.1878119707</v>
      </c>
      <c r="Q85" s="14">
        <f t="shared" si="4"/>
        <v>6276852.313158989</v>
      </c>
    </row>
    <row r="86" spans="1:17" x14ac:dyDescent="0.25">
      <c r="A86" s="28"/>
      <c r="B86">
        <v>85</v>
      </c>
      <c r="C86" s="14">
        <f t="shared" si="5"/>
        <v>7955.5</v>
      </c>
      <c r="D86" s="14">
        <f t="shared" si="5"/>
        <v>917.5</v>
      </c>
      <c r="E86" s="14">
        <f t="shared" si="5"/>
        <v>-1345.5</v>
      </c>
      <c r="F86" s="14">
        <f t="shared" si="5"/>
        <v>1338.5</v>
      </c>
      <c r="G86" s="14">
        <f t="shared" si="5"/>
        <v>4833</v>
      </c>
      <c r="H86" s="14">
        <f t="shared" si="5"/>
        <v>513818.88170873467</v>
      </c>
      <c r="I86" s="14">
        <f t="shared" si="5"/>
        <v>173902.92807771754</v>
      </c>
      <c r="J86" s="14">
        <f t="shared" si="5"/>
        <v>119984.4140267123</v>
      </c>
      <c r="K86" s="14">
        <f t="shared" si="5"/>
        <v>287610.33393532247</v>
      </c>
      <c r="L86" s="14">
        <f t="shared" si="5"/>
        <v>346814.20755665633</v>
      </c>
      <c r="M86" s="14">
        <f t="shared" si="4"/>
        <v>12768709.833563998</v>
      </c>
      <c r="N86" s="14">
        <f t="shared" si="4"/>
        <v>5585791.0192840099</v>
      </c>
      <c r="O86" s="14">
        <f t="shared" si="4"/>
        <v>4283350.9193080068</v>
      </c>
      <c r="P86" s="14">
        <f t="shared" si="4"/>
        <v>9134658.5269610286</v>
      </c>
      <c r="Q86" s="14">
        <f t="shared" si="4"/>
        <v>18960432.205904961</v>
      </c>
    </row>
    <row r="87" spans="1:17" x14ac:dyDescent="0.25">
      <c r="A87" s="28"/>
      <c r="B87" t="s">
        <v>21</v>
      </c>
      <c r="C87" s="14">
        <f>C28-C57</f>
        <v>58254.5</v>
      </c>
      <c r="D87" s="14">
        <f t="shared" si="5"/>
        <v>-3350.5</v>
      </c>
      <c r="E87" s="14">
        <f t="shared" si="5"/>
        <v>6214.5</v>
      </c>
      <c r="F87" s="14">
        <f t="shared" si="5"/>
        <v>-6576.5</v>
      </c>
      <c r="G87" s="14">
        <f t="shared" si="5"/>
        <v>79362</v>
      </c>
      <c r="H87" s="14">
        <f t="shared" si="5"/>
        <v>8378098.30544848</v>
      </c>
      <c r="I87" s="14">
        <f t="shared" si="5"/>
        <v>4540131.8400468826</v>
      </c>
      <c r="J87" s="14">
        <f t="shared" si="5"/>
        <v>6541406.7542634085</v>
      </c>
      <c r="K87" s="14">
        <f t="shared" si="5"/>
        <v>9251964.7637817264</v>
      </c>
      <c r="L87" s="14">
        <f t="shared" si="5"/>
        <v>11144744.976706401</v>
      </c>
      <c r="M87" s="14">
        <f t="shared" si="4"/>
        <v>48564339.137179852</v>
      </c>
      <c r="N87" s="14">
        <f t="shared" si="4"/>
        <v>8244225.642346859</v>
      </c>
      <c r="O87" s="14">
        <f t="shared" si="4"/>
        <v>8364827.60364151</v>
      </c>
      <c r="P87" s="14">
        <f t="shared" si="4"/>
        <v>45406441.195381165</v>
      </c>
      <c r="Q87" s="14">
        <f t="shared" si="4"/>
        <v>131382756.10440826</v>
      </c>
    </row>
    <row r="90" spans="1:17" x14ac:dyDescent="0.25">
      <c r="A90" s="30" t="s">
        <v>24</v>
      </c>
      <c r="B90" t="s">
        <v>0</v>
      </c>
      <c r="C90" s="5" t="s">
        <v>1</v>
      </c>
      <c r="D90" s="5" t="s">
        <v>2</v>
      </c>
      <c r="E90" s="5" t="s">
        <v>3</v>
      </c>
      <c r="F90" s="5" t="s">
        <v>4</v>
      </c>
      <c r="G90" s="5" t="s">
        <v>5</v>
      </c>
      <c r="H90" s="6" t="s">
        <v>6</v>
      </c>
      <c r="I90" s="6" t="s">
        <v>7</v>
      </c>
      <c r="J90" s="6" t="s">
        <v>8</v>
      </c>
      <c r="K90" s="6" t="s">
        <v>9</v>
      </c>
      <c r="L90" s="6" t="s">
        <v>10</v>
      </c>
      <c r="M90" s="3" t="s">
        <v>11</v>
      </c>
      <c r="N90" s="3" t="s">
        <v>12</v>
      </c>
      <c r="O90" s="3" t="s">
        <v>13</v>
      </c>
      <c r="P90" s="3" t="s">
        <v>14</v>
      </c>
      <c r="Q90" s="3" t="s">
        <v>15</v>
      </c>
    </row>
    <row r="91" spans="1:17" x14ac:dyDescent="0.25">
      <c r="A91" s="30"/>
      <c r="B91">
        <v>6</v>
      </c>
      <c r="C91" s="16">
        <f>(C2-C31)/C31</f>
        <v>2.6240133155120672E-2</v>
      </c>
      <c r="D91" s="16">
        <f t="shared" ref="D91:L91" si="6">(D2-D31)/D31</f>
        <v>-2.375805394875604E-2</v>
      </c>
      <c r="E91" s="16">
        <f t="shared" si="6"/>
        <v>-4.7733922979281766E-4</v>
      </c>
      <c r="F91" s="16">
        <f t="shared" si="6"/>
        <v>-2.6063588792933502E-2</v>
      </c>
      <c r="G91" s="16">
        <f t="shared" si="6"/>
        <v>1.9584033493194649E-2</v>
      </c>
      <c r="H91" s="16">
        <f t="shared" si="6"/>
        <v>0.13054057281905551</v>
      </c>
      <c r="I91" s="16">
        <f t="shared" si="6"/>
        <v>5.8872469940368426E-2</v>
      </c>
      <c r="J91" s="16">
        <f t="shared" si="6"/>
        <v>8.7886148221786337E-2</v>
      </c>
      <c r="K91" s="16">
        <f t="shared" si="6"/>
        <v>6.4407005794672706E-2</v>
      </c>
      <c r="L91" s="16">
        <f t="shared" si="6"/>
        <v>0.13723972884688018</v>
      </c>
      <c r="M91" s="16">
        <f t="shared" ref="M91:Q106" si="7">(M2-M31)/M31</f>
        <v>2.4457627096446843E-2</v>
      </c>
      <c r="N91" s="16">
        <f t="shared" si="7"/>
        <v>1.2808157994796067E-2</v>
      </c>
      <c r="O91" s="16">
        <f t="shared" si="7"/>
        <v>-2.2403097253044994E-3</v>
      </c>
      <c r="P91" s="16">
        <f t="shared" si="7"/>
        <v>-4.5145474127086483E-3</v>
      </c>
      <c r="Q91" s="16">
        <f t="shared" si="7"/>
        <v>-1.9122131776310532E-3</v>
      </c>
    </row>
    <row r="92" spans="1:17" x14ac:dyDescent="0.25">
      <c r="A92" s="30"/>
      <c r="B92">
        <v>11</v>
      </c>
      <c r="C92" s="16">
        <f t="shared" ref="C92:L107" si="8">(C3-C32)/C32</f>
        <v>0.24499398183608709</v>
      </c>
      <c r="D92" s="16">
        <f t="shared" si="8"/>
        <v>-0.14835273229433812</v>
      </c>
      <c r="E92" s="16">
        <f t="shared" si="8"/>
        <v>2.4472960586617781E-2</v>
      </c>
      <c r="F92" s="16">
        <f t="shared" si="8"/>
        <v>8.6952452265069258E-2</v>
      </c>
      <c r="G92" s="16">
        <f t="shared" si="8"/>
        <v>2.6265452365318184E-2</v>
      </c>
      <c r="H92" s="16">
        <f t="shared" si="8"/>
        <v>0.36694904457750627</v>
      </c>
      <c r="I92" s="16">
        <f t="shared" si="8"/>
        <v>-3.6943794945815678E-3</v>
      </c>
      <c r="J92" s="16">
        <f t="shared" si="8"/>
        <v>0.14749527487698372</v>
      </c>
      <c r="K92" s="16">
        <f t="shared" si="8"/>
        <v>0.1793045854965343</v>
      </c>
      <c r="L92" s="16">
        <f t="shared" si="8"/>
        <v>0.14505126157254628</v>
      </c>
      <c r="M92" s="16">
        <f t="shared" si="7"/>
        <v>0.11651691143581036</v>
      </c>
      <c r="N92" s="16">
        <f t="shared" si="7"/>
        <v>3.3984256950914594E-2</v>
      </c>
      <c r="O92" s="16">
        <f t="shared" si="7"/>
        <v>8.5118363156672181E-3</v>
      </c>
      <c r="P92" s="16">
        <f t="shared" si="7"/>
        <v>-4.2599559577222966E-3</v>
      </c>
      <c r="Q92" s="16">
        <f t="shared" si="7"/>
        <v>-5.1561935216799639E-3</v>
      </c>
    </row>
    <row r="93" spans="1:17" x14ac:dyDescent="0.25">
      <c r="A93" s="30"/>
      <c r="B93">
        <v>13</v>
      </c>
      <c r="C93" s="16">
        <f t="shared" si="8"/>
        <v>6.8902190178207048E-2</v>
      </c>
      <c r="D93" s="16">
        <f t="shared" si="8"/>
        <v>-8.1133456426634738E-3</v>
      </c>
      <c r="E93" s="16">
        <f t="shared" si="8"/>
        <v>3.7666316229750963E-3</v>
      </c>
      <c r="F93" s="16">
        <f t="shared" si="8"/>
        <v>-3.0960843343166969E-4</v>
      </c>
      <c r="G93" s="16">
        <f t="shared" si="8"/>
        <v>6.2642598916143833E-3</v>
      </c>
      <c r="H93" s="16">
        <f t="shared" si="8"/>
        <v>0.19549020528061631</v>
      </c>
      <c r="I93" s="16">
        <f t="shared" si="8"/>
        <v>0.10843747155282218</v>
      </c>
      <c r="J93" s="16">
        <f t="shared" si="8"/>
        <v>9.8161667724062471E-2</v>
      </c>
      <c r="K93" s="16">
        <f t="shared" si="8"/>
        <v>8.2061552515143826E-2</v>
      </c>
      <c r="L93" s="16">
        <f t="shared" si="8"/>
        <v>9.3261817172642758E-2</v>
      </c>
      <c r="M93" s="16">
        <f t="shared" si="7"/>
        <v>3.1923290977278931E-2</v>
      </c>
      <c r="N93" s="16">
        <f t="shared" si="7"/>
        <v>5.5643875006221232E-3</v>
      </c>
      <c r="O93" s="16">
        <f t="shared" si="7"/>
        <v>9.5899157969709208E-3</v>
      </c>
      <c r="P93" s="16">
        <f t="shared" si="7"/>
        <v>-1.047873750902341E-2</v>
      </c>
      <c r="Q93" s="16">
        <f t="shared" si="7"/>
        <v>-7.5431334103555738E-3</v>
      </c>
    </row>
    <row r="94" spans="1:17" x14ac:dyDescent="0.25">
      <c r="A94" s="30"/>
      <c r="B94">
        <v>14</v>
      </c>
      <c r="C94" s="16">
        <f t="shared" si="8"/>
        <v>0.17661001968583023</v>
      </c>
      <c r="D94" s="16">
        <f t="shared" si="8"/>
        <v>8.0995277590380568E-2</v>
      </c>
      <c r="E94" s="16">
        <f t="shared" si="8"/>
        <v>-0.17436733128834356</v>
      </c>
      <c r="F94" s="16">
        <f t="shared" si="8"/>
        <v>-6.8493150684931503E-3</v>
      </c>
      <c r="G94" s="16">
        <f t="shared" si="8"/>
        <v>0.1298227355360172</v>
      </c>
      <c r="H94" s="16">
        <f t="shared" si="8"/>
        <v>0.33148969931245403</v>
      </c>
      <c r="I94" s="16">
        <f t="shared" si="8"/>
        <v>0.23263499575963295</v>
      </c>
      <c r="J94" s="16">
        <f t="shared" si="8"/>
        <v>-1.5447402714705417E-2</v>
      </c>
      <c r="K94" s="16">
        <f t="shared" si="8"/>
        <v>0.16622644513276338</v>
      </c>
      <c r="L94" s="16">
        <f t="shared" si="8"/>
        <v>0.2456389848447576</v>
      </c>
      <c r="M94" s="16">
        <f t="shared" si="7"/>
        <v>0.13816376650149767</v>
      </c>
      <c r="N94" s="16">
        <f t="shared" si="7"/>
        <v>0.10818424072348157</v>
      </c>
      <c r="O94" s="16">
        <f t="shared" si="7"/>
        <v>9.3995394583065939E-2</v>
      </c>
      <c r="P94" s="16">
        <f t="shared" si="7"/>
        <v>7.1839150346046154E-2</v>
      </c>
      <c r="Q94" s="16">
        <f t="shared" si="7"/>
        <v>2.2542906390060014E-2</v>
      </c>
    </row>
    <row r="95" spans="1:17" x14ac:dyDescent="0.25">
      <c r="A95" s="30"/>
      <c r="B95">
        <v>17</v>
      </c>
      <c r="C95" s="16">
        <f t="shared" si="8"/>
        <v>0.17998291085160922</v>
      </c>
      <c r="D95" s="16">
        <f t="shared" si="8"/>
        <v>2.6205396978430547E-2</v>
      </c>
      <c r="E95" s="16">
        <f t="shared" si="8"/>
        <v>0.12824413502644608</v>
      </c>
      <c r="F95" s="16">
        <f t="shared" si="8"/>
        <v>-5.2511193303484527E-2</v>
      </c>
      <c r="G95" s="16">
        <f t="shared" si="8"/>
        <v>3.4385195758564434E-2</v>
      </c>
      <c r="H95" s="16">
        <f t="shared" si="8"/>
        <v>0.30191551000061734</v>
      </c>
      <c r="I95" s="16">
        <f t="shared" si="8"/>
        <v>0.13747789895453663</v>
      </c>
      <c r="J95" s="16">
        <f t="shared" si="8"/>
        <v>0.23474631096562551</v>
      </c>
      <c r="K95" s="16">
        <f t="shared" si="8"/>
        <v>7.2104999678920534E-2</v>
      </c>
      <c r="L95" s="16">
        <f t="shared" si="8"/>
        <v>0.15949532746681075</v>
      </c>
      <c r="M95" s="16">
        <f t="shared" si="7"/>
        <v>8.846562847795704E-3</v>
      </c>
      <c r="N95" s="16">
        <f t="shared" si="7"/>
        <v>3.737278488787469E-3</v>
      </c>
      <c r="O95" s="16">
        <f t="shared" si="7"/>
        <v>-1.757118917222395E-3</v>
      </c>
      <c r="P95" s="16">
        <f t="shared" si="7"/>
        <v>7.7426705639070505E-3</v>
      </c>
      <c r="Q95" s="16">
        <f t="shared" si="7"/>
        <v>-1.3081083383146477E-3</v>
      </c>
    </row>
    <row r="96" spans="1:17" x14ac:dyDescent="0.25">
      <c r="A96" s="30"/>
      <c r="B96" s="23">
        <v>22</v>
      </c>
      <c r="C96" s="17">
        <f t="shared" si="8"/>
        <v>0.22801988237899554</v>
      </c>
      <c r="D96" s="16">
        <f t="shared" si="8"/>
        <v>0.28247567328803608</v>
      </c>
      <c r="E96" s="16">
        <f t="shared" si="8"/>
        <v>0.37861727647986859</v>
      </c>
      <c r="F96" s="16">
        <f t="shared" si="8"/>
        <v>2.8901029332457973E-2</v>
      </c>
      <c r="G96" s="16">
        <f t="shared" si="8"/>
        <v>-0.19232903962027059</v>
      </c>
      <c r="H96" s="16">
        <f t="shared" si="8"/>
        <v>0.36427240673678452</v>
      </c>
      <c r="I96" s="16">
        <f t="shared" si="8"/>
        <v>0.42148194556634433</v>
      </c>
      <c r="J96" s="16">
        <f t="shared" si="8"/>
        <v>0.53811409539074562</v>
      </c>
      <c r="K96" s="16">
        <f t="shared" si="8"/>
        <v>0.14774743375299684</v>
      </c>
      <c r="L96" s="16">
        <f t="shared" si="8"/>
        <v>-0.10723756458867678</v>
      </c>
      <c r="M96" s="17">
        <f t="shared" si="7"/>
        <v>0.22662195568628471</v>
      </c>
      <c r="N96" s="16">
        <f t="shared" si="7"/>
        <v>0.23181050811984175</v>
      </c>
      <c r="O96" s="16">
        <f t="shared" si="7"/>
        <v>0.21777147928364116</v>
      </c>
      <c r="P96" s="16">
        <f t="shared" si="7"/>
        <v>0.1388154586229832</v>
      </c>
      <c r="Q96" s="16">
        <f t="shared" si="7"/>
        <v>2.5245926338823665E-2</v>
      </c>
    </row>
    <row r="97" spans="1:17" x14ac:dyDescent="0.25">
      <c r="A97" s="30"/>
      <c r="B97">
        <v>27</v>
      </c>
      <c r="C97" s="16"/>
      <c r="D97" s="16"/>
      <c r="E97" s="16">
        <f t="shared" si="8"/>
        <v>-0.37108262108262108</v>
      </c>
      <c r="F97" s="16">
        <f t="shared" si="8"/>
        <v>0.12210892812733151</v>
      </c>
      <c r="G97" s="16">
        <f t="shared" si="8"/>
        <v>6.2827225130890049E-2</v>
      </c>
      <c r="H97" s="16"/>
      <c r="I97" s="16"/>
      <c r="J97" s="16">
        <f t="shared" si="8"/>
        <v>-0.27804155982110351</v>
      </c>
      <c r="K97" s="16">
        <f t="shared" si="8"/>
        <v>0.22738530837945714</v>
      </c>
      <c r="L97" s="16">
        <f t="shared" si="8"/>
        <v>0.19747873324209733</v>
      </c>
      <c r="M97" s="16">
        <f t="shared" si="7"/>
        <v>1.9255908027316367E-2</v>
      </c>
      <c r="N97" s="16">
        <f t="shared" si="7"/>
        <v>4.3098303458055515E-3</v>
      </c>
      <c r="O97" s="16">
        <f t="shared" si="7"/>
        <v>-1.2638660580893848E-2</v>
      </c>
      <c r="P97" s="16">
        <f t="shared" si="7"/>
        <v>-2.5808039484052605E-2</v>
      </c>
      <c r="Q97" s="16">
        <f t="shared" si="7"/>
        <v>-1.0422570349579252E-2</v>
      </c>
    </row>
    <row r="98" spans="1:17" x14ac:dyDescent="0.25">
      <c r="A98" s="30"/>
      <c r="B98" s="25">
        <v>29</v>
      </c>
      <c r="C98" s="18">
        <f t="shared" si="8"/>
        <v>-4.8464142786071841E-2</v>
      </c>
      <c r="D98" s="16">
        <f t="shared" si="8"/>
        <v>-3.9282953882869814E-2</v>
      </c>
      <c r="E98" s="16">
        <f t="shared" si="8"/>
        <v>-4.7423226633832964E-2</v>
      </c>
      <c r="F98" s="16">
        <f t="shared" si="8"/>
        <v>-8.6619749391131998E-2</v>
      </c>
      <c r="G98" s="16">
        <f t="shared" si="8"/>
        <v>0.16854021712032274</v>
      </c>
      <c r="H98" s="16">
        <f t="shared" si="8"/>
        <v>8.1966783876543867E-2</v>
      </c>
      <c r="I98" s="16">
        <f t="shared" si="8"/>
        <v>6.6992786692066986E-2</v>
      </c>
      <c r="J98" s="16">
        <f t="shared" si="8"/>
        <v>5.8093710521942052E-2</v>
      </c>
      <c r="K98" s="16">
        <f t="shared" si="8"/>
        <v>1.6063242216378702E-2</v>
      </c>
      <c r="L98" s="16">
        <f t="shared" si="8"/>
        <v>0.28488774411153422</v>
      </c>
      <c r="M98" s="18">
        <f t="shared" si="7"/>
        <v>-8.4028766427889076E-2</v>
      </c>
      <c r="N98" s="16">
        <f t="shared" si="7"/>
        <v>-0.10236533080389888</v>
      </c>
      <c r="O98" s="16">
        <f t="shared" si="7"/>
        <v>-0.10905615694670791</v>
      </c>
      <c r="P98" s="16">
        <f t="shared" si="7"/>
        <v>-6.7010605938194232E-2</v>
      </c>
      <c r="Q98" s="16">
        <f t="shared" si="7"/>
        <v>-2.8652273983159116E-2</v>
      </c>
    </row>
    <row r="99" spans="1:17" x14ac:dyDescent="0.25">
      <c r="A99" s="30"/>
      <c r="B99" t="s">
        <v>17</v>
      </c>
      <c r="C99" s="16">
        <f t="shared" si="8"/>
        <v>-0.13296553650616291</v>
      </c>
      <c r="D99" s="16">
        <f t="shared" si="8"/>
        <v>-6.025883309810301E-2</v>
      </c>
      <c r="E99" s="16">
        <f t="shared" si="8"/>
        <v>-2.5033974679922752E-4</v>
      </c>
      <c r="F99" s="16">
        <f t="shared" si="8"/>
        <v>2.4556474689142085E-2</v>
      </c>
      <c r="G99" s="16">
        <f t="shared" si="8"/>
        <v>-4.1230262108565049E-2</v>
      </c>
      <c r="H99" s="16">
        <f t="shared" si="8"/>
        <v>6.0181809950444712E-2</v>
      </c>
      <c r="I99" s="16">
        <f t="shared" si="8"/>
        <v>0.11923104918671194</v>
      </c>
      <c r="J99" s="16">
        <f t="shared" si="8"/>
        <v>0.18862814914391449</v>
      </c>
      <c r="K99" s="16">
        <f t="shared" si="8"/>
        <v>0.22984164039216501</v>
      </c>
      <c r="L99" s="16">
        <f t="shared" si="8"/>
        <v>0.15282254590563865</v>
      </c>
      <c r="M99" s="16">
        <f>(M10-M39)/M39</f>
        <v>-9.0238460085635414E-4</v>
      </c>
      <c r="N99" s="16">
        <f t="shared" si="7"/>
        <v>-7.6973238493573636E-4</v>
      </c>
      <c r="O99" s="16">
        <f t="shared" si="7"/>
        <v>-2.1220091563293705E-4</v>
      </c>
      <c r="P99" s="16">
        <f t="shared" si="7"/>
        <v>1.4707699731099375E-3</v>
      </c>
      <c r="Q99" s="16">
        <f t="shared" si="7"/>
        <v>1.7933057728265762E-3</v>
      </c>
    </row>
    <row r="100" spans="1:17" x14ac:dyDescent="0.25">
      <c r="A100" s="30"/>
      <c r="B100" t="s">
        <v>18</v>
      </c>
      <c r="C100" s="16">
        <f t="shared" si="8"/>
        <v>-0.11324683162341581</v>
      </c>
      <c r="D100" s="16">
        <f t="shared" si="8"/>
        <v>-3.6387878787878788E-2</v>
      </c>
      <c r="E100" s="16">
        <f t="shared" si="8"/>
        <v>3.3572510038838788E-3</v>
      </c>
      <c r="F100" s="16">
        <f t="shared" si="8"/>
        <v>-1.6396802623488419E-2</v>
      </c>
      <c r="G100" s="16">
        <f t="shared" si="8"/>
        <v>6.9626711597332636E-2</v>
      </c>
      <c r="H100" s="16">
        <f t="shared" si="8"/>
        <v>8.1226058243092619E-2</v>
      </c>
      <c r="I100" s="16">
        <f t="shared" si="8"/>
        <v>0.1512613678796027</v>
      </c>
      <c r="J100" s="16">
        <f t="shared" si="8"/>
        <v>0.20919931305839201</v>
      </c>
      <c r="K100" s="16">
        <f t="shared" si="8"/>
        <v>0.19353060987236581</v>
      </c>
      <c r="L100" s="16">
        <f t="shared" si="8"/>
        <v>0.26638593710914515</v>
      </c>
      <c r="M100" s="16">
        <f t="shared" si="7"/>
        <v>5.790725771069591E-3</v>
      </c>
      <c r="N100" s="16">
        <f t="shared" si="7"/>
        <v>-1.2768905431774107E-3</v>
      </c>
      <c r="O100" s="16">
        <f t="shared" si="7"/>
        <v>-7.7542760886192645E-4</v>
      </c>
      <c r="P100" s="16">
        <f t="shared" si="7"/>
        <v>-9.4621548991275916E-4</v>
      </c>
      <c r="Q100" s="16">
        <f t="shared" si="7"/>
        <v>-1.0942706302079083E-3</v>
      </c>
    </row>
    <row r="101" spans="1:17" x14ac:dyDescent="0.25">
      <c r="A101" s="30"/>
      <c r="B101">
        <v>30</v>
      </c>
      <c r="C101" s="24">
        <f t="shared" si="8"/>
        <v>0.60247994164843177</v>
      </c>
      <c r="D101" s="16">
        <f t="shared" si="8"/>
        <v>-0.33216783216783219</v>
      </c>
      <c r="E101" s="16">
        <f t="shared" si="8"/>
        <v>-0.64398111723052709</v>
      </c>
      <c r="F101" s="16">
        <f t="shared" si="8"/>
        <v>3.1620689655172414</v>
      </c>
      <c r="G101" s="16">
        <f t="shared" si="8"/>
        <v>-0.11880687563195147</v>
      </c>
      <c r="H101" s="16">
        <f t="shared" si="8"/>
        <v>0.82613708906596595</v>
      </c>
      <c r="I101" s="16">
        <f t="shared" si="8"/>
        <v>-0.24186526102916187</v>
      </c>
      <c r="J101" s="16">
        <f t="shared" si="8"/>
        <v>-0.6291754134925045</v>
      </c>
      <c r="K101" s="16">
        <f t="shared" si="8"/>
        <v>3.9968585338610998</v>
      </c>
      <c r="L101" s="16">
        <f t="shared" si="8"/>
        <v>1.4847003391948999E-2</v>
      </c>
      <c r="M101" s="24">
        <f t="shared" si="7"/>
        <v>0.24386266989660732</v>
      </c>
      <c r="N101" s="16">
        <f t="shared" si="7"/>
        <v>6.6175172925362374E-2</v>
      </c>
      <c r="O101" s="16">
        <f t="shared" si="7"/>
        <v>1.0972622688716238E-2</v>
      </c>
      <c r="P101" s="16">
        <f t="shared" si="7"/>
        <v>-2.1000111677732414E-2</v>
      </c>
      <c r="Q101" s="16">
        <f t="shared" si="7"/>
        <v>1.4122300811679986E-2</v>
      </c>
    </row>
    <row r="102" spans="1:17" x14ac:dyDescent="0.25">
      <c r="A102" s="30"/>
      <c r="B102">
        <v>33</v>
      </c>
      <c r="C102" s="24">
        <f t="shared" si="8"/>
        <v>0.15448117865465893</v>
      </c>
      <c r="D102" s="16">
        <f t="shared" si="8"/>
        <v>8.9559516714525653E-2</v>
      </c>
      <c r="E102" s="16">
        <f t="shared" si="8"/>
        <v>0.16791800893692196</v>
      </c>
      <c r="F102" s="16">
        <f t="shared" si="8"/>
        <v>-6.4312989884102634E-4</v>
      </c>
      <c r="G102" s="16">
        <f t="shared" si="8"/>
        <v>0.11620754049138909</v>
      </c>
      <c r="H102" s="16">
        <f t="shared" si="8"/>
        <v>0.308188100737805</v>
      </c>
      <c r="I102" s="16">
        <f t="shared" si="8"/>
        <v>0.18754908848631971</v>
      </c>
      <c r="J102" s="16">
        <f t="shared" si="8"/>
        <v>0.26992940580891089</v>
      </c>
      <c r="K102" s="16">
        <f t="shared" si="8"/>
        <v>9.5234701394994209E-2</v>
      </c>
      <c r="L102" s="16">
        <f t="shared" si="8"/>
        <v>0.22920750882065477</v>
      </c>
      <c r="M102" s="16">
        <f t="shared" si="7"/>
        <v>1.737825758549574E-2</v>
      </c>
      <c r="N102" s="16">
        <f t="shared" si="7"/>
        <v>-7.9306421825895996E-3</v>
      </c>
      <c r="O102" s="16">
        <f t="shared" si="7"/>
        <v>4.1694973967214026E-3</v>
      </c>
      <c r="P102" s="16">
        <f t="shared" si="7"/>
        <v>1.980417383217139E-3</v>
      </c>
      <c r="Q102" s="16">
        <f t="shared" si="7"/>
        <v>7.8707092622952077E-4</v>
      </c>
    </row>
    <row r="103" spans="1:17" x14ac:dyDescent="0.25">
      <c r="A103" s="30"/>
      <c r="B103">
        <v>34</v>
      </c>
      <c r="C103" s="24">
        <f t="shared" si="8"/>
        <v>0.44841227791317861</v>
      </c>
      <c r="D103" s="16">
        <f t="shared" si="8"/>
        <v>7.3467120338865363E-2</v>
      </c>
      <c r="E103" s="16">
        <f t="shared" si="8"/>
        <v>-0.15348272138228941</v>
      </c>
      <c r="F103" s="16">
        <f t="shared" si="8"/>
        <v>-2.2514226934116435E-2</v>
      </c>
      <c r="G103" s="16">
        <f t="shared" si="8"/>
        <v>0.16453358434895576</v>
      </c>
      <c r="H103" s="16">
        <f t="shared" si="8"/>
        <v>0.60180835171870983</v>
      </c>
      <c r="I103" s="16">
        <f t="shared" si="8"/>
        <v>0.23180573509512639</v>
      </c>
      <c r="J103" s="16">
        <f t="shared" si="8"/>
        <v>-8.7030182260138644E-2</v>
      </c>
      <c r="K103" s="16">
        <f t="shared" si="8"/>
        <v>7.146181017884988E-2</v>
      </c>
      <c r="L103" s="16">
        <f t="shared" si="8"/>
        <v>0.24081768195460299</v>
      </c>
      <c r="M103" s="16">
        <f t="shared" si="7"/>
        <v>9.1323939371641849E-2</v>
      </c>
      <c r="N103" s="16">
        <f t="shared" si="7"/>
        <v>8.0091494035237909E-3</v>
      </c>
      <c r="O103" s="16">
        <f t="shared" si="7"/>
        <v>9.3050583455492984E-5</v>
      </c>
      <c r="P103" s="16">
        <f t="shared" si="7"/>
        <v>-2.8718416940484905E-3</v>
      </c>
      <c r="Q103" s="16">
        <f t="shared" si="7"/>
        <v>4.6245545187589452E-4</v>
      </c>
    </row>
    <row r="104" spans="1:17" x14ac:dyDescent="0.25">
      <c r="A104" s="30"/>
      <c r="B104">
        <v>35</v>
      </c>
      <c r="C104" s="16">
        <f t="shared" si="8"/>
        <v>2.0338448602060123E-2</v>
      </c>
      <c r="D104" s="16">
        <f t="shared" si="8"/>
        <v>-4.9774873188061629E-3</v>
      </c>
      <c r="E104" s="16">
        <f t="shared" si="8"/>
        <v>5.0805957967761682E-2</v>
      </c>
      <c r="F104" s="16">
        <f t="shared" si="8"/>
        <v>9.5880221247377453E-2</v>
      </c>
      <c r="G104" s="16">
        <f t="shared" si="8"/>
        <v>4.6307851623695599E-2</v>
      </c>
      <c r="H104" s="16">
        <f t="shared" si="8"/>
        <v>0.15156071502666402</v>
      </c>
      <c r="I104" s="16">
        <f t="shared" si="8"/>
        <v>0.11876751301315434</v>
      </c>
      <c r="J104" s="16">
        <f t="shared" si="8"/>
        <v>0.19625795955889028</v>
      </c>
      <c r="K104" s="16">
        <f t="shared" si="8"/>
        <v>0.22368776281311853</v>
      </c>
      <c r="L104" s="16">
        <f t="shared" si="8"/>
        <v>0.15439801530186323</v>
      </c>
      <c r="M104" s="16">
        <f t="shared" si="7"/>
        <v>1.5902769198344598E-2</v>
      </c>
      <c r="N104" s="16">
        <f t="shared" si="7"/>
        <v>4.226930364898596E-3</v>
      </c>
      <c r="O104" s="16">
        <f t="shared" si="7"/>
        <v>8.2941244232608759E-3</v>
      </c>
      <c r="P104" s="16">
        <f t="shared" si="7"/>
        <v>-1.289053195413227E-2</v>
      </c>
      <c r="Q104" s="16">
        <f t="shared" si="7"/>
        <v>-1.3330503376920629E-2</v>
      </c>
    </row>
    <row r="105" spans="1:17" x14ac:dyDescent="0.25">
      <c r="A105" s="30"/>
      <c r="B105">
        <v>40</v>
      </c>
      <c r="C105" s="16">
        <f t="shared" si="8"/>
        <v>7.2500315218761824E-2</v>
      </c>
      <c r="D105" s="16">
        <f t="shared" si="8"/>
        <v>0.1868078960038517</v>
      </c>
      <c r="E105" s="16">
        <f t="shared" si="8"/>
        <v>8.3702343665622639E-2</v>
      </c>
      <c r="F105" s="16">
        <f t="shared" si="8"/>
        <v>0.10084593986967953</v>
      </c>
      <c r="G105" s="16">
        <f t="shared" si="8"/>
        <v>0.13581825933369876</v>
      </c>
      <c r="H105" s="16">
        <f t="shared" si="8"/>
        <v>0.20834342078249951</v>
      </c>
      <c r="I105" s="16">
        <f t="shared" si="8"/>
        <v>0.34959395484090844</v>
      </c>
      <c r="J105" s="16">
        <f t="shared" si="8"/>
        <v>0.18098884082866815</v>
      </c>
      <c r="K105" s="16">
        <f t="shared" si="8"/>
        <v>0.20160386218849755</v>
      </c>
      <c r="L105" s="16">
        <f t="shared" si="8"/>
        <v>0.25972026027483469</v>
      </c>
      <c r="M105" s="16">
        <f t="shared" si="7"/>
        <v>2.0033200649989844E-2</v>
      </c>
      <c r="N105" s="16">
        <f t="shared" si="7"/>
        <v>5.8826016941716857E-3</v>
      </c>
      <c r="O105" s="16">
        <f t="shared" si="7"/>
        <v>3.6394225101112764E-3</v>
      </c>
      <c r="P105" s="16">
        <f t="shared" si="7"/>
        <v>3.0383321634180039E-3</v>
      </c>
      <c r="Q105" s="16">
        <f t="shared" si="7"/>
        <v>2.2985881641894089E-3</v>
      </c>
    </row>
    <row r="106" spans="1:17" x14ac:dyDescent="0.25">
      <c r="A106" s="30"/>
      <c r="B106">
        <v>44</v>
      </c>
      <c r="C106" s="16">
        <f t="shared" si="8"/>
        <v>0.10304519323972859</v>
      </c>
      <c r="D106" s="16">
        <f t="shared" si="8"/>
        <v>6.8688947042489859E-2</v>
      </c>
      <c r="E106" s="16">
        <f t="shared" si="8"/>
        <v>8.13970829480717E-2</v>
      </c>
      <c r="F106" s="16">
        <f t="shared" si="8"/>
        <v>0.10209760273972603</v>
      </c>
      <c r="G106" s="16">
        <f t="shared" si="8"/>
        <v>6.1545489151122956E-2</v>
      </c>
      <c r="H106" s="16">
        <f t="shared" si="8"/>
        <v>0.2422222453004203</v>
      </c>
      <c r="I106" s="16">
        <f t="shared" si="8"/>
        <v>0.16622917512291627</v>
      </c>
      <c r="J106" s="16">
        <f t="shared" si="8"/>
        <v>0.20370994259964059</v>
      </c>
      <c r="K106" s="16">
        <f t="shared" si="8"/>
        <v>0.25343194082177206</v>
      </c>
      <c r="L106" s="16">
        <f t="shared" si="8"/>
        <v>0.15967971487133739</v>
      </c>
      <c r="M106" s="24">
        <f t="shared" si="7"/>
        <v>8.4439136814524349E-2</v>
      </c>
      <c r="N106" s="16">
        <f t="shared" si="7"/>
        <v>1.4645764245889516E-2</v>
      </c>
      <c r="O106" s="16">
        <f t="shared" si="7"/>
        <v>2.0463847673486239E-3</v>
      </c>
      <c r="P106" s="16">
        <f t="shared" si="7"/>
        <v>-1.3062236877039174E-2</v>
      </c>
      <c r="Q106" s="16">
        <f t="shared" si="7"/>
        <v>3.659670032551024E-2</v>
      </c>
    </row>
    <row r="107" spans="1:17" x14ac:dyDescent="0.25">
      <c r="A107" s="30"/>
      <c r="B107">
        <v>50</v>
      </c>
      <c r="C107" s="16">
        <f t="shared" si="8"/>
        <v>3.3658955023237354E-2</v>
      </c>
      <c r="D107" s="16">
        <f t="shared" si="8"/>
        <v>2.1466714133143466E-2</v>
      </c>
      <c r="E107" s="16">
        <f t="shared" si="8"/>
        <v>-2.7014117812874379E-3</v>
      </c>
      <c r="F107" s="16">
        <f t="shared" si="8"/>
        <v>3.6469927393013919E-2</v>
      </c>
      <c r="G107" s="16">
        <f t="shared" si="8"/>
        <v>-3.9385687397380964E-2</v>
      </c>
      <c r="H107" s="16">
        <f t="shared" si="8"/>
        <v>0.19700376122202887</v>
      </c>
      <c r="I107" s="16">
        <f t="shared" si="8"/>
        <v>0.14606093455156235</v>
      </c>
      <c r="J107" s="16">
        <f t="shared" si="8"/>
        <v>0.14508124368676639</v>
      </c>
      <c r="K107" s="16">
        <f t="shared" si="8"/>
        <v>0.18784000359741876</v>
      </c>
      <c r="L107" s="16">
        <f t="shared" si="8"/>
        <v>8.7318069969521975E-2</v>
      </c>
      <c r="M107" s="16">
        <f t="shared" ref="M107:Q117" si="9">(M18-M47)/M47</f>
        <v>6.6289661946432599E-2</v>
      </c>
      <c r="N107" s="16">
        <f t="shared" si="9"/>
        <v>5.9531138263440052E-2</v>
      </c>
      <c r="O107" s="16">
        <f t="shared" si="9"/>
        <v>5.4016290051269365E-2</v>
      </c>
      <c r="P107" s="16">
        <f t="shared" si="9"/>
        <v>4.8012920077524862E-2</v>
      </c>
      <c r="Q107" s="16">
        <f t="shared" si="9"/>
        <v>5.9259758110689904E-2</v>
      </c>
    </row>
    <row r="108" spans="1:17" x14ac:dyDescent="0.25">
      <c r="A108" s="30"/>
      <c r="B108" s="25">
        <v>56</v>
      </c>
      <c r="C108" s="18">
        <f t="shared" ref="C108:L117" si="10">(C19-C48)/C48</f>
        <v>-7.1729984222784302E-2</v>
      </c>
      <c r="D108" s="16">
        <f t="shared" si="10"/>
        <v>-5.7800748478070464E-2</v>
      </c>
      <c r="E108" s="16">
        <f t="shared" si="10"/>
        <v>5.811639666635453E-3</v>
      </c>
      <c r="F108" s="16">
        <f t="shared" si="10"/>
        <v>6.2903635901347565E-2</v>
      </c>
      <c r="G108" s="16">
        <f t="shared" si="10"/>
        <v>0.27253862783517824</v>
      </c>
      <c r="H108" s="16">
        <f t="shared" si="10"/>
        <v>6.7291148314575305E-2</v>
      </c>
      <c r="I108" s="16">
        <f t="shared" si="10"/>
        <v>6.3375931782435557E-2</v>
      </c>
      <c r="J108" s="16">
        <f t="shared" si="10"/>
        <v>0.12116616656252778</v>
      </c>
      <c r="K108" s="16">
        <f t="shared" si="10"/>
        <v>0.17245541188789243</v>
      </c>
      <c r="L108" s="16">
        <f t="shared" si="10"/>
        <v>0.40661196067424582</v>
      </c>
      <c r="M108" s="18">
        <f t="shared" si="9"/>
        <v>-5.2978191485362182E-2</v>
      </c>
      <c r="N108" s="16">
        <f t="shared" si="9"/>
        <v>-4.8291714712127433E-2</v>
      </c>
      <c r="O108" s="16">
        <f t="shared" si="9"/>
        <v>-3.54261148480901E-2</v>
      </c>
      <c r="P108" s="16">
        <f t="shared" si="9"/>
        <v>-3.2188132105521947E-2</v>
      </c>
      <c r="Q108" s="16">
        <f t="shared" si="9"/>
        <v>6.5622383345897692E-2</v>
      </c>
    </row>
    <row r="109" spans="1:17" x14ac:dyDescent="0.25">
      <c r="A109" s="30"/>
      <c r="B109" s="25">
        <v>59</v>
      </c>
      <c r="C109" s="18">
        <f t="shared" si="10"/>
        <v>-0.23174311926605504</v>
      </c>
      <c r="D109" s="16">
        <f t="shared" si="10"/>
        <v>8.7831795677114008E-2</v>
      </c>
      <c r="E109" s="16">
        <f t="shared" si="10"/>
        <v>0.22370706671930518</v>
      </c>
      <c r="F109" s="16">
        <f t="shared" si="10"/>
        <v>-9.4689353046285632E-2</v>
      </c>
      <c r="G109" s="16">
        <f t="shared" si="10"/>
        <v>-0.13686815439582967</v>
      </c>
      <c r="H109" s="16">
        <f t="shared" si="10"/>
        <v>-0.10763841365433659</v>
      </c>
      <c r="I109" s="16">
        <f t="shared" si="10"/>
        <v>0.21554631363534557</v>
      </c>
      <c r="J109" s="16">
        <f t="shared" si="10"/>
        <v>0.2984564850043771</v>
      </c>
      <c r="K109" s="16">
        <f t="shared" si="10"/>
        <v>3.1301882797977333E-2</v>
      </c>
      <c r="L109" s="16">
        <f t="shared" si="10"/>
        <v>-2.5908288902981462E-2</v>
      </c>
      <c r="M109" s="18">
        <f t="shared" si="9"/>
        <v>-0.18603046068601492</v>
      </c>
      <c r="N109" s="16">
        <f t="shared" si="9"/>
        <v>-8.5175374764421136E-2</v>
      </c>
      <c r="O109" s="16">
        <f t="shared" si="9"/>
        <v>-4.3881507442793385E-2</v>
      </c>
      <c r="P109" s="16">
        <f t="shared" si="9"/>
        <v>6.4236330254285687E-3</v>
      </c>
      <c r="Q109" s="16">
        <f t="shared" si="9"/>
        <v>1.1791118446003381E-3</v>
      </c>
    </row>
    <row r="110" spans="1:17" x14ac:dyDescent="0.25">
      <c r="A110" s="30"/>
      <c r="B110" s="25">
        <v>62</v>
      </c>
      <c r="C110" s="18">
        <f t="shared" si="10"/>
        <v>-0.16187799796501767</v>
      </c>
      <c r="D110" s="16">
        <f t="shared" si="10"/>
        <v>-8.5685550717269729E-2</v>
      </c>
      <c r="E110" s="16">
        <f t="shared" si="10"/>
        <v>-0.20550917137400396</v>
      </c>
      <c r="F110" s="16">
        <f t="shared" si="10"/>
        <v>9.0754322288179173E-2</v>
      </c>
      <c r="G110" s="16">
        <f t="shared" si="10"/>
        <v>2.3702617673111579E-2</v>
      </c>
      <c r="H110" s="16">
        <f t="shared" si="10"/>
        <v>-5.8294288339654228E-2</v>
      </c>
      <c r="I110" s="16">
        <f t="shared" si="10"/>
        <v>2.9689965484003693E-2</v>
      </c>
      <c r="J110" s="16">
        <f t="shared" si="10"/>
        <v>-7.8617576154394714E-2</v>
      </c>
      <c r="K110" s="16">
        <f t="shared" si="10"/>
        <v>0.22230510325679997</v>
      </c>
      <c r="L110" s="16">
        <f t="shared" si="10"/>
        <v>0.15368570983306887</v>
      </c>
      <c r="M110" s="18">
        <f t="shared" si="9"/>
        <v>-2.675349847039634E-2</v>
      </c>
      <c r="N110" s="16">
        <f t="shared" si="9"/>
        <v>-3.6360238725790139E-2</v>
      </c>
      <c r="O110" s="16">
        <f t="shared" si="9"/>
        <v>-4.9989745544814251E-2</v>
      </c>
      <c r="P110" s="16">
        <f t="shared" si="9"/>
        <v>-4.4939663193391703E-2</v>
      </c>
      <c r="Q110" s="16">
        <f t="shared" si="9"/>
        <v>-2.7802109959724229E-2</v>
      </c>
    </row>
    <row r="111" spans="1:17" x14ac:dyDescent="0.25">
      <c r="A111" s="30"/>
      <c r="B111" s="25">
        <v>64</v>
      </c>
      <c r="C111" s="18">
        <f t="shared" si="10"/>
        <v>-1.3882359448024115E-2</v>
      </c>
      <c r="D111" s="16">
        <f t="shared" si="10"/>
        <v>-0.21306148034509492</v>
      </c>
      <c r="E111" s="16">
        <f t="shared" si="10"/>
        <v>9.7741446742539026E-2</v>
      </c>
      <c r="F111" s="16">
        <f t="shared" si="10"/>
        <v>0.20824128248080082</v>
      </c>
      <c r="G111" s="16">
        <f t="shared" si="10"/>
        <v>7.8111787390233708E-2</v>
      </c>
      <c r="H111" s="16">
        <f t="shared" si="10"/>
        <v>0.19043997597956289</v>
      </c>
      <c r="I111" s="16">
        <f t="shared" si="10"/>
        <v>-0.10822573568013927</v>
      </c>
      <c r="J111" s="16">
        <f t="shared" si="10"/>
        <v>0.19675676123616342</v>
      </c>
      <c r="K111" s="16">
        <f t="shared" si="10"/>
        <v>0.29553047406915411</v>
      </c>
      <c r="L111" s="16">
        <f t="shared" si="10"/>
        <v>0.17607237375239088</v>
      </c>
      <c r="M111" s="18">
        <f t="shared" si="9"/>
        <v>-9.0580087056543926E-2</v>
      </c>
      <c r="N111" s="16">
        <f t="shared" si="9"/>
        <v>-1.9152804866031537E-2</v>
      </c>
      <c r="O111" s="16">
        <f t="shared" si="9"/>
        <v>5.7664215522860007E-3</v>
      </c>
      <c r="P111" s="16">
        <f t="shared" si="9"/>
        <v>3.0143071425264043E-2</v>
      </c>
      <c r="Q111" s="16">
        <f t="shared" si="9"/>
        <v>7.0927405753719967E-3</v>
      </c>
    </row>
    <row r="112" spans="1:17" x14ac:dyDescent="0.25">
      <c r="A112" s="30"/>
      <c r="B112">
        <v>66</v>
      </c>
      <c r="C112" s="16">
        <f t="shared" si="10"/>
        <v>0.18989077978155958</v>
      </c>
      <c r="D112" s="16">
        <f t="shared" si="10"/>
        <v>-0.20125014835621316</v>
      </c>
      <c r="E112" s="16">
        <f t="shared" si="10"/>
        <v>0.33949235677889422</v>
      </c>
      <c r="F112" s="16">
        <f t="shared" si="10"/>
        <v>8.5384890981676731E-2</v>
      </c>
      <c r="G112" s="16">
        <f t="shared" si="10"/>
        <v>0.27819752137846643</v>
      </c>
      <c r="H112" s="16">
        <f t="shared" si="10"/>
        <v>0.38513110013439417</v>
      </c>
      <c r="I112" s="16">
        <f t="shared" si="10"/>
        <v>-0.11913984517735292</v>
      </c>
      <c r="J112" s="16">
        <f t="shared" si="10"/>
        <v>0.56056261904369042</v>
      </c>
      <c r="K112" s="16">
        <f t="shared" si="10"/>
        <v>0.18096364288942235</v>
      </c>
      <c r="L112" s="16">
        <f t="shared" si="10"/>
        <v>0.38678936355115373</v>
      </c>
      <c r="M112" s="16">
        <f t="shared" si="9"/>
        <v>0.13077343626424423</v>
      </c>
      <c r="N112" s="16">
        <f t="shared" si="9"/>
        <v>5.943582186766886E-2</v>
      </c>
      <c r="O112" s="16">
        <f t="shared" si="9"/>
        <v>4.1582667627012189E-2</v>
      </c>
      <c r="P112" s="16">
        <f t="shared" si="9"/>
        <v>3.8978837898555968E-2</v>
      </c>
      <c r="Q112" s="16">
        <f t="shared" si="9"/>
        <v>2.9997349603088159E-2</v>
      </c>
    </row>
    <row r="113" spans="1:17" x14ac:dyDescent="0.25">
      <c r="A113" s="30"/>
      <c r="B113">
        <v>76</v>
      </c>
      <c r="C113" s="24">
        <f t="shared" si="10"/>
        <v>0.48809235349094809</v>
      </c>
      <c r="D113" s="16">
        <f t="shared" si="10"/>
        <v>7.324738203906675E-2</v>
      </c>
      <c r="E113" s="16">
        <f t="shared" si="10"/>
        <v>-5.6483557669318202E-2</v>
      </c>
      <c r="F113" s="16">
        <f t="shared" si="10"/>
        <v>-2.0472261085572339E-2</v>
      </c>
      <c r="G113" s="16">
        <f t="shared" si="10"/>
        <v>-0.22849364791288565</v>
      </c>
      <c r="H113" s="16">
        <f t="shared" si="10"/>
        <v>0.63116492215431474</v>
      </c>
      <c r="I113" s="16">
        <f t="shared" si="10"/>
        <v>0.18241580970359444</v>
      </c>
      <c r="J113" s="16">
        <f t="shared" si="10"/>
        <v>1.8015043917185058E-2</v>
      </c>
      <c r="K113" s="16">
        <f t="shared" si="10"/>
        <v>0.10266648840280958</v>
      </c>
      <c r="L113" s="16">
        <f t="shared" si="10"/>
        <v>-9.1179546939903905E-2</v>
      </c>
      <c r="M113" s="16">
        <f t="shared" si="9"/>
        <v>6.014810500559644E-2</v>
      </c>
      <c r="N113" s="16">
        <f t="shared" si="9"/>
        <v>1.4898802117946927E-2</v>
      </c>
      <c r="O113" s="16">
        <f t="shared" si="9"/>
        <v>9.6203206267679153E-3</v>
      </c>
      <c r="P113" s="16">
        <f t="shared" si="9"/>
        <v>5.9755085889636574E-3</v>
      </c>
      <c r="Q113" s="16">
        <f t="shared" si="9"/>
        <v>-1.7466574857740622E-3</v>
      </c>
    </row>
    <row r="114" spans="1:17" x14ac:dyDescent="0.25">
      <c r="A114" s="30"/>
      <c r="B114">
        <v>80</v>
      </c>
      <c r="C114" s="24">
        <f t="shared" si="10"/>
        <v>-0.13281528480787053</v>
      </c>
      <c r="D114" s="16"/>
      <c r="E114" s="16">
        <f t="shared" si="10"/>
        <v>-4.7508988186954291E-3</v>
      </c>
      <c r="F114" s="16">
        <f t="shared" si="10"/>
        <v>-5.5092143549951504E-2</v>
      </c>
      <c r="G114" s="16">
        <f t="shared" si="10"/>
        <v>-4.1889102427219022E-2</v>
      </c>
      <c r="H114" s="16">
        <f t="shared" si="10"/>
        <v>4.7173632156263575E-3</v>
      </c>
      <c r="I114" s="16"/>
      <c r="J114" s="16">
        <f t="shared" si="10"/>
        <v>0.11078049897662567</v>
      </c>
      <c r="K114" s="16">
        <f t="shared" si="10"/>
        <v>9.2836654769268945E-2</v>
      </c>
      <c r="L114" s="16">
        <f t="shared" si="10"/>
        <v>7.371778598799629E-2</v>
      </c>
      <c r="M114" s="16">
        <f t="shared" si="9"/>
        <v>2.7909882115045054E-2</v>
      </c>
      <c r="N114" s="16">
        <f t="shared" si="9"/>
        <v>4.3239279964526547E-3</v>
      </c>
      <c r="O114" s="16">
        <f t="shared" si="9"/>
        <v>1.768933589120562E-2</v>
      </c>
      <c r="P114" s="16">
        <f t="shared" si="9"/>
        <v>2.1207612451174376E-2</v>
      </c>
      <c r="Q114" s="16">
        <f t="shared" si="9"/>
        <v>-4.1327646771619833E-3</v>
      </c>
    </row>
    <row r="115" spans="1:17" x14ac:dyDescent="0.25">
      <c r="A115" s="30"/>
      <c r="B115">
        <v>83</v>
      </c>
      <c r="C115" s="24">
        <f t="shared" si="10"/>
        <v>4.086869318435573E-2</v>
      </c>
      <c r="D115" s="16">
        <f t="shared" si="10"/>
        <v>3.8805639184313993E-4</v>
      </c>
      <c r="E115" s="16">
        <f t="shared" si="10"/>
        <v>-2.1216777471816949E-2</v>
      </c>
      <c r="F115" s="16">
        <f t="shared" si="10"/>
        <v>-4.2978071795872749E-2</v>
      </c>
      <c r="G115" s="16">
        <f t="shared" si="10"/>
        <v>5.9886734168525829E-2</v>
      </c>
      <c r="H115" s="16">
        <f t="shared" si="10"/>
        <v>0.1787544961033766</v>
      </c>
      <c r="I115" s="16">
        <f t="shared" si="10"/>
        <v>9.7634524557641406E-2</v>
      </c>
      <c r="J115" s="16">
        <f t="shared" si="10"/>
        <v>9.1782176589735198E-2</v>
      </c>
      <c r="K115" s="16">
        <f t="shared" si="10"/>
        <v>7.6729860290242563E-2</v>
      </c>
      <c r="L115" s="16">
        <f t="shared" si="10"/>
        <v>0.18522586138659541</v>
      </c>
      <c r="M115" s="16">
        <f t="shared" si="9"/>
        <v>2.1981173072844772E-2</v>
      </c>
      <c r="N115" s="16">
        <f t="shared" si="9"/>
        <v>7.6451940840008602E-3</v>
      </c>
      <c r="O115" s="16">
        <f t="shared" si="9"/>
        <v>1.1094030089909723E-2</v>
      </c>
      <c r="P115" s="16">
        <f t="shared" si="9"/>
        <v>1.2320828768104799E-2</v>
      </c>
      <c r="Q115" s="16">
        <f t="shared" si="9"/>
        <v>9.8118648672248805E-3</v>
      </c>
    </row>
    <row r="116" spans="1:17" x14ac:dyDescent="0.25">
      <c r="A116" s="30"/>
      <c r="B116">
        <v>85</v>
      </c>
      <c r="C116" s="24">
        <f t="shared" si="10"/>
        <v>0.33824404761904764</v>
      </c>
      <c r="D116" s="16">
        <f t="shared" si="10"/>
        <v>3.5613779718583212E-2</v>
      </c>
      <c r="E116" s="16">
        <f t="shared" si="10"/>
        <v>-3.524650285534657E-2</v>
      </c>
      <c r="F116" s="16">
        <f t="shared" si="10"/>
        <v>3.0172559539240106E-2</v>
      </c>
      <c r="G116" s="16">
        <f t="shared" si="10"/>
        <v>0.14309188613047918</v>
      </c>
      <c r="H116" s="16">
        <f t="shared" si="10"/>
        <v>0.47211718686297549</v>
      </c>
      <c r="I116" s="16">
        <f t="shared" si="10"/>
        <v>0.15291959596083704</v>
      </c>
      <c r="J116" s="16">
        <f t="shared" si="10"/>
        <v>7.3274375049931298E-2</v>
      </c>
      <c r="K116" s="16">
        <f t="shared" si="10"/>
        <v>0.15850782445213657</v>
      </c>
      <c r="L116" s="16">
        <f t="shared" si="10"/>
        <v>0.25383649169803613</v>
      </c>
      <c r="M116" s="16">
        <f t="shared" si="9"/>
        <v>0.10804587127255633</v>
      </c>
      <c r="N116" s="16">
        <f t="shared" si="9"/>
        <v>5.7434805186204106E-2</v>
      </c>
      <c r="O116" s="16">
        <f t="shared" si="9"/>
        <v>2.7076299261075385E-2</v>
      </c>
      <c r="P116" s="16">
        <f t="shared" si="9"/>
        <v>2.2972611007515333E-2</v>
      </c>
      <c r="Q116" s="16">
        <f t="shared" si="9"/>
        <v>3.1411166101351813E-2</v>
      </c>
    </row>
    <row r="117" spans="1:17" x14ac:dyDescent="0.25">
      <c r="A117" s="30"/>
      <c r="B117" t="s">
        <v>21</v>
      </c>
      <c r="C117" s="16">
        <f t="shared" si="10"/>
        <v>5.214125115015162E-2</v>
      </c>
      <c r="D117" s="16">
        <f t="shared" si="10"/>
        <v>-3.1023880656441427E-3</v>
      </c>
      <c r="E117" s="16">
        <f t="shared" si="10"/>
        <v>4.0241924256209181E-3</v>
      </c>
      <c r="F117" s="16">
        <f t="shared" si="10"/>
        <v>-2.7784396630975558E-3</v>
      </c>
      <c r="G117" s="16">
        <f t="shared" si="10"/>
        <v>4.0838012356583638E-2</v>
      </c>
      <c r="H117" s="16">
        <f t="shared" si="10"/>
        <v>0.18932180098726242</v>
      </c>
      <c r="I117" s="16">
        <f t="shared" si="10"/>
        <v>0.11213463071089165</v>
      </c>
      <c r="J117" s="16">
        <f t="shared" si="10"/>
        <v>0.11827148724605623</v>
      </c>
      <c r="K117" s="16">
        <f t="shared" si="10"/>
        <v>0.1106403770039348</v>
      </c>
      <c r="L117" s="16">
        <f t="shared" si="10"/>
        <v>0.15480675088865753</v>
      </c>
      <c r="M117" s="16">
        <f t="shared" si="9"/>
        <v>1.7112426405502985E-2</v>
      </c>
      <c r="N117" s="16">
        <f t="shared" si="9"/>
        <v>3.5588774305981706E-3</v>
      </c>
      <c r="O117" s="16">
        <f t="shared" si="9"/>
        <v>2.0324456316711701E-3</v>
      </c>
      <c r="P117" s="16">
        <f t="shared" si="9"/>
        <v>4.3768863349213658E-3</v>
      </c>
      <c r="Q117" s="16">
        <f t="shared" si="9"/>
        <v>8.9866446455865775E-3</v>
      </c>
    </row>
    <row r="119" spans="1:17" x14ac:dyDescent="0.25">
      <c r="B119" s="23"/>
      <c r="C119" s="25"/>
      <c r="D119" t="s">
        <v>27</v>
      </c>
    </row>
  </sheetData>
  <mergeCells count="4">
    <mergeCell ref="A60:A87"/>
    <mergeCell ref="A30:A57"/>
    <mergeCell ref="A1:A28"/>
    <mergeCell ref="A90:A1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Comp_RFL2010</vt:lpstr>
    </vt:vector>
  </TitlesOfParts>
  <Company>MTES\MCTRCT - AC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BILLAUT Anne</dc:creator>
  <cp:lastModifiedBy>BILLAUT Anne</cp:lastModifiedBy>
  <dcterms:created xsi:type="dcterms:W3CDTF">2021-09-30T12:34:49Z</dcterms:created>
  <dcterms:modified xsi:type="dcterms:W3CDTF">2021-09-30T14:09:14Z</dcterms:modified>
</cp:coreProperties>
</file>