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DYNALIT\DYNALIT_SEXTANT\SNO_DYNALIT\DATA\Schoelcher\Profils\"/>
    </mc:Choice>
  </mc:AlternateContent>
  <bookViews>
    <workbookView xWindow="-108" yWindow="-108" windowWidth="19416" windowHeight="10416" firstSheet="2" activeTab="2"/>
  </bookViews>
  <sheets>
    <sheet name="Feuil1" sheetId="1" state="hidden" r:id="rId1"/>
    <sheet name="Systeme de projection" sheetId="9" state="hidden" r:id="rId2"/>
    <sheet name="résultats_profiler" sheetId="21" r:id="rId3"/>
    <sheet name="Graphique" sheetId="22" r:id="rId4"/>
    <sheet name="Regions" sheetId="12" state="hidden" r:id="rId5"/>
    <sheet name="Departements" sheetId="11" state="hidden" r:id="rId6"/>
    <sheet name="Feuil2" sheetId="2" state="hidden" r:id="rId7"/>
    <sheet name="TopicCategori" sheetId="6" state="hidden" r:id="rId8"/>
    <sheet name="Theme_inspire" sheetId="10" state="hidden" r:id="rId9"/>
    <sheet name="domain" sheetId="7" state="hidden" r:id="rId10"/>
    <sheet name="Representation" sheetId="8" state="hidden" r:id="rId11"/>
    <sheet name="Classification" sheetId="5" state="hidden" r:id="rId12"/>
    <sheet name="LoV" sheetId="3" state="hidden" r:id="rId13"/>
    <sheet name="restrictions" sheetId="15" state="hidden" r:id="rId14"/>
    <sheet name="specifications" sheetId="16" state="hidden" r:id="rId15"/>
    <sheet name="format" sheetId="17" state="hidden" r:id="rId16"/>
    <sheet name="topologie" sheetId="18" state="hidden" r:id="rId17"/>
    <sheet name="Listes" sheetId="19" state="hidden" r:id="rId18"/>
  </sheets>
  <externalReferences>
    <externalReference r:id="rId19"/>
    <externalReference r:id="rId20"/>
  </externalReferences>
  <definedNames>
    <definedName name="categorie">LoV!$A$2:$A$20</definedName>
    <definedName name="classification">LoV!$G$2:$G$6</definedName>
    <definedName name="classificationFR">Classification!$A$2:$A$6</definedName>
    <definedName name="Commune_AL">#REF!</definedName>
    <definedName name="Commune_LZ">#REF!</definedName>
    <definedName name="constraints">restrictions!$A$15:$A$17</definedName>
    <definedName name="COORD_SITE">Listes!$A$19:$G$48</definedName>
    <definedName name="CRS">'Systeme de projection'!$A$10:$A$60</definedName>
    <definedName name="degree">LoV!$N$2:$N$4</definedName>
    <definedName name="Departement">Departements!$A$2:$A$103</definedName>
    <definedName name="encodage">LoV!$B$2:$B$29</definedName>
    <definedName name="format">format!$A$2:$A$11</definedName>
    <definedName name="function">LoV!$I$2:$I$6</definedName>
    <definedName name="hierarchyLevel">LoV!$E$2:$E$17</definedName>
    <definedName name="inspireFR">Theme_inspire!$A$2:$A$35</definedName>
    <definedName name="keywordType">LoV!$M$2:$M$6</definedName>
    <definedName name="langueFR">LoV!$K$2:$K$494</definedName>
    <definedName name="legal_constraint">Classification!$E$2:$E$9</definedName>
    <definedName name="LegalConstraintCode">Classification!$F$2:$F$9</definedName>
    <definedName name="niveauFR">domain!$A$2:$A$10</definedName>
    <definedName name="protocole">LoV!$J$2:$J$4</definedName>
    <definedName name="Region">Regions!$A$2:$A$23</definedName>
    <definedName name="representationFR">Representation!$A$2:$A$7</definedName>
    <definedName name="resourceType">LoV!$E$2,LoV!$E$3,LoV!$E$4</definedName>
    <definedName name="restrictions">restrictions!$A$3:$A$11</definedName>
    <definedName name="resType">LoV!$D$2:$D$3</definedName>
    <definedName name="role">LoV!$Q$2:$Q$12</definedName>
    <definedName name="role_restreint">LoV!$Q$2:$Q$3</definedName>
    <definedName name="roleCode">LoV!$R$2:$R$12</definedName>
    <definedName name="SERIE_DONNEES">Listes!$A$2:$A$14</definedName>
    <definedName name="SERIE_PRECO">Listes!$A$2:$C$14</definedName>
    <definedName name="SITES_ATELIERS">Listes!$A$19:$A$48</definedName>
    <definedName name="spatialRepresentation">LoV!$C$2:$C$7</definedName>
    <definedName name="specifications">specifications!$A$2:$A$11</definedName>
    <definedName name="SRC">'Systeme de projection'!$A$1:$A$60</definedName>
    <definedName name="themeFR">TopicCategori!$B$2:$B$20</definedName>
    <definedName name="topologie">topologie!$A$2:$A$8</definedName>
    <definedName name="type">LoV!$E$2:$E$4</definedName>
    <definedName name="version">format!$B$2:$B$4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Z5" i="2" l="1"/>
  <c r="BY5" i="2"/>
  <c r="CA5" i="2"/>
  <c r="CB5" i="2"/>
  <c r="CV5" i="2"/>
  <c r="CU5" i="2"/>
  <c r="CZ5" i="2"/>
  <c r="CL5" i="2"/>
  <c r="CN5" i="2"/>
  <c r="CF5" i="2"/>
  <c r="CS5" i="2"/>
  <c r="CO5" i="2"/>
  <c r="CR5" i="2"/>
  <c r="CM5" i="2"/>
  <c r="A5" i="2"/>
  <c r="CI5" i="2"/>
  <c r="DO5" i="2"/>
  <c r="DP5" i="2"/>
  <c r="DN5" i="2"/>
  <c r="DM5" i="2"/>
  <c r="DL5" i="2"/>
  <c r="DJ5" i="2"/>
  <c r="DH5" i="2"/>
  <c r="DI5" i="2"/>
  <c r="DG5" i="2"/>
  <c r="DF5" i="2"/>
  <c r="DE5" i="2"/>
  <c r="DD5" i="2"/>
  <c r="DC5" i="2"/>
  <c r="CP5" i="2"/>
  <c r="D5" i="2"/>
  <c r="S5" i="2"/>
  <c r="AK5" i="2"/>
  <c r="AJ5" i="2"/>
  <c r="AP5" i="2"/>
  <c r="AN5" i="2"/>
  <c r="AM5" i="2"/>
  <c r="AL5" i="2"/>
  <c r="B5" i="2"/>
  <c r="CH5" i="2"/>
  <c r="CG5" i="2"/>
  <c r="BW5" i="2"/>
  <c r="I5" i="2"/>
  <c r="CC5" i="2"/>
  <c r="Q5" i="2"/>
  <c r="M5" i="2"/>
  <c r="DK5" i="2"/>
  <c r="CQ5" i="2"/>
  <c r="CK5" i="2"/>
  <c r="BX5" i="2"/>
  <c r="AT5" i="2"/>
  <c r="AG5" i="2"/>
  <c r="AD5" i="2"/>
  <c r="AC5" i="2"/>
  <c r="T5" i="2"/>
  <c r="R5" i="2"/>
  <c r="K5" i="2"/>
  <c r="J5" i="2"/>
  <c r="G5" i="2"/>
  <c r="E5" i="2"/>
  <c r="C5" i="2"/>
  <c r="AH5" i="2"/>
  <c r="AF5" i="2"/>
  <c r="AE5" i="2"/>
  <c r="CD5" i="2"/>
  <c r="AZ5" i="2"/>
  <c r="AX5" i="2"/>
  <c r="AW5" i="2"/>
  <c r="AV5" i="2"/>
  <c r="CE5" i="2"/>
  <c r="AA5" i="2"/>
  <c r="Y5" i="2"/>
  <c r="X5" i="2"/>
  <c r="W5" i="2"/>
  <c r="U5" i="2"/>
  <c r="V5" i="2"/>
  <c r="P5" i="2"/>
  <c r="CW5" i="2"/>
  <c r="DA5" i="2"/>
  <c r="DB5" i="2"/>
  <c r="CY5" i="2"/>
  <c r="CX5" i="2" l="1"/>
</calcChain>
</file>

<file path=xl/comments1.xml><?xml version="1.0" encoding="utf-8"?>
<comments xmlns="http://schemas.openxmlformats.org/spreadsheetml/2006/main">
  <authors>
    <author>certu</author>
  </authors>
  <commentList>
    <comment ref="A19" authorId="0" shapeId="0">
      <text>
        <r>
          <rPr>
            <b/>
            <sz val="8"/>
            <color indexed="81"/>
            <rFont val="Tahoma"/>
            <family val="2"/>
          </rPr>
          <t>Référence à utiliser sur l'ensemble du département de la Guyane, y compris à l'Ouest du méridien de longitude</t>
        </r>
        <r>
          <rPr>
            <b/>
            <sz val="8"/>
            <color indexed="81"/>
            <rFont val="Symbol"/>
            <family val="1"/>
            <charset val="2"/>
          </rPr>
          <t xml:space="preserve"> l</t>
        </r>
        <r>
          <rPr>
            <b/>
            <sz val="8"/>
            <color indexed="81"/>
            <rFont val="Tahoma"/>
            <family val="2"/>
          </rPr>
          <t xml:space="preserve"> = 54° Ouest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<sst xmlns="http://schemas.openxmlformats.org/spreadsheetml/2006/main" count="2634" uniqueCount="2144">
  <si>
    <t>Langue</t>
  </si>
  <si>
    <t>Jeu de caractères</t>
  </si>
  <si>
    <t>Position</t>
  </si>
  <si>
    <t>Organisation</t>
  </si>
  <si>
    <t>N° de téléphone</t>
  </si>
  <si>
    <t>Adresse</t>
  </si>
  <si>
    <t>Ville</t>
  </si>
  <si>
    <t>Code postal</t>
  </si>
  <si>
    <t>Pays</t>
  </si>
  <si>
    <t>Mail</t>
  </si>
  <si>
    <t>Date de création</t>
  </si>
  <si>
    <t>Titre</t>
  </si>
  <si>
    <t>Date de révision</t>
  </si>
  <si>
    <t>Résumé</t>
  </si>
  <si>
    <t>Type de représentation spatiale</t>
  </si>
  <si>
    <t>Résolution spatiale</t>
  </si>
  <si>
    <t>Echelle</t>
  </si>
  <si>
    <t>Distance représentative</t>
  </si>
  <si>
    <t>8859part15</t>
  </si>
  <si>
    <t>grid</t>
  </si>
  <si>
    <t>Ouest</t>
  </si>
  <si>
    <t>Est</t>
  </si>
  <si>
    <t>Nord</t>
  </si>
  <si>
    <t>Sud</t>
  </si>
  <si>
    <t>Liste des catégories ISO</t>
  </si>
  <si>
    <t>Liste des encodages</t>
  </si>
  <si>
    <t>ucs2</t>
  </si>
  <si>
    <t>ucs4</t>
  </si>
  <si>
    <t>utf7</t>
  </si>
  <si>
    <t>utf8</t>
  </si>
  <si>
    <t>utf16</t>
  </si>
  <si>
    <t>8859part1</t>
  </si>
  <si>
    <t>8859part2</t>
  </si>
  <si>
    <t>8859part3</t>
  </si>
  <si>
    <t>8859part4</t>
  </si>
  <si>
    <t>8859part5</t>
  </si>
  <si>
    <t>8859part6</t>
  </si>
  <si>
    <t>8859part7</t>
  </si>
  <si>
    <t>8859part9</t>
  </si>
  <si>
    <t>8859part8</t>
  </si>
  <si>
    <t>8859part10</t>
  </si>
  <si>
    <t>8859part11</t>
  </si>
  <si>
    <t>8859part13</t>
  </si>
  <si>
    <t>8859part14</t>
  </si>
  <si>
    <t>8859part16</t>
  </si>
  <si>
    <t>jis</t>
  </si>
  <si>
    <t>shiftJIS</t>
  </si>
  <si>
    <t>eucJP</t>
  </si>
  <si>
    <t>usAscii</t>
  </si>
  <si>
    <t>ebcdic</t>
  </si>
  <si>
    <t>eucKR</t>
  </si>
  <si>
    <t>big5</t>
  </si>
  <si>
    <t>GB2312</t>
  </si>
  <si>
    <t>Liste des représentations spatiales</t>
  </si>
  <si>
    <t>vector</t>
  </si>
  <si>
    <t>textTable</t>
  </si>
  <si>
    <t>tin</t>
  </si>
  <si>
    <t>stereoModel</t>
  </si>
  <si>
    <t>video</t>
  </si>
  <si>
    <t>farming</t>
  </si>
  <si>
    <t>biota</t>
  </si>
  <si>
    <t>boundaries</t>
  </si>
  <si>
    <t>climatologyMeteorologyAtmosphere</t>
  </si>
  <si>
    <t>economy</t>
  </si>
  <si>
    <t>elevation</t>
  </si>
  <si>
    <t>environment</t>
  </si>
  <si>
    <t>geoscientificInformation</t>
  </si>
  <si>
    <t>health</t>
  </si>
  <si>
    <t>imageryBaseMapsEarthCover</t>
  </si>
  <si>
    <t>intelligenceMilitary</t>
  </si>
  <si>
    <t>inlandWaters</t>
  </si>
  <si>
    <t>location</t>
  </si>
  <si>
    <t>oceans</t>
  </si>
  <si>
    <t>planningCadastre</t>
  </si>
  <si>
    <t>structure</t>
  </si>
  <si>
    <t>society</t>
  </si>
  <si>
    <t>transportation</t>
  </si>
  <si>
    <t>utilitiesCommunication</t>
  </si>
  <si>
    <t>Note sur le remplissage du formulaire en page 2 :</t>
  </si>
  <si>
    <t>Niveau hiérarchique</t>
  </si>
  <si>
    <t>Liste des niveaux hiérarchiques</t>
  </si>
  <si>
    <t>attribute</t>
  </si>
  <si>
    <t>attributeType</t>
  </si>
  <si>
    <t>collectionHardware</t>
  </si>
  <si>
    <t>collectionSession</t>
  </si>
  <si>
    <t>dataset</t>
  </si>
  <si>
    <t>series</t>
  </si>
  <si>
    <t>nonGeographicDataset</t>
  </si>
  <si>
    <t>dimensionGroup</t>
  </si>
  <si>
    <t>feature</t>
  </si>
  <si>
    <t>featureType</t>
  </si>
  <si>
    <t>propertyType</t>
  </si>
  <si>
    <t>fieldSession</t>
  </si>
  <si>
    <t>software</t>
  </si>
  <si>
    <t>service</t>
  </si>
  <si>
    <t>model</t>
  </si>
  <si>
    <t>tile</t>
  </si>
  <si>
    <t xml:space="preserve">  - Les deux premières lignes sont données à titre d'exemple
  - Les champs dont les entêtes sont en gras sont obligatoires
  - Les champs 'langue' font référence aux codes de langues sur deux caractères (exemple : fr, en…)
  - Certains champs prennent leurs valeurs dans une liste restreinte : une liste de sélection apparaît lorsque l'on clique sur un tel champ (les valeurs sont en anglais ; imposé par la norme)</t>
  </si>
  <si>
    <t>Extension géographique (lat long)</t>
  </si>
  <si>
    <t>Mots-clés (séparés par des ;)</t>
  </si>
  <si>
    <t xml:space="preserve">Nom du niveau de hiérarchie </t>
  </si>
  <si>
    <t>Rôle</t>
  </si>
  <si>
    <t>Liste des rôles de contact</t>
  </si>
  <si>
    <t>resourceProvider</t>
  </si>
  <si>
    <t>custodian</t>
  </si>
  <si>
    <t>owner</t>
  </si>
  <si>
    <t>user</t>
  </si>
  <si>
    <t>distributor</t>
  </si>
  <si>
    <t>originator</t>
  </si>
  <si>
    <t>pointOfContact</t>
  </si>
  <si>
    <t>principalInvestigator</t>
  </si>
  <si>
    <t>processor</t>
  </si>
  <si>
    <t>publisher</t>
  </si>
  <si>
    <t>author</t>
  </si>
  <si>
    <t>Code du système de référence</t>
  </si>
  <si>
    <t>Liste des classifications</t>
  </si>
  <si>
    <t>unclassified</t>
  </si>
  <si>
    <t>restricted</t>
  </si>
  <si>
    <t>confidential</t>
  </si>
  <si>
    <t>secret</t>
  </si>
  <si>
    <t>topSecret</t>
  </si>
  <si>
    <t>Limitation d'utilisation de la métadonnée</t>
  </si>
  <si>
    <r>
      <t xml:space="preserve">Niveau de sécurité de la métadonnée
</t>
    </r>
    <r>
      <rPr>
        <sz val="10"/>
        <rFont val="Arial"/>
        <family val="2"/>
      </rPr>
      <t>(la connaissance de l'existance de cette donnée est-elle sensible ?)</t>
    </r>
  </si>
  <si>
    <t>Lien</t>
  </si>
  <si>
    <t>Nom</t>
  </si>
  <si>
    <t>Liste des fonctions</t>
  </si>
  <si>
    <t>Liste des protocoles</t>
  </si>
  <si>
    <t>download</t>
  </si>
  <si>
    <t>information</t>
  </si>
  <si>
    <t>offlineAccess</t>
  </si>
  <si>
    <t>order</t>
  </si>
  <si>
    <t>search</t>
  </si>
  <si>
    <t>OGC:WMS-1.1.1-http-get-map</t>
  </si>
  <si>
    <t>OGC:WCS-1.0.0-http-get-coverage</t>
  </si>
  <si>
    <t>OGC:WFS-1.1.1-http-get-feature</t>
  </si>
  <si>
    <r>
      <t xml:space="preserve">Origine de la donnée
</t>
    </r>
    <r>
      <rPr>
        <sz val="10"/>
        <rFont val="Arial"/>
        <family val="2"/>
      </rPr>
      <t>(texte explicatif)</t>
    </r>
  </si>
  <si>
    <r>
      <t xml:space="preserve">Niveau de sécurité de la donnée
</t>
    </r>
    <r>
      <rPr>
        <sz val="10"/>
        <rFont val="Arial"/>
        <family val="2"/>
      </rPr>
      <t>(l'accès à cette donnée est-elle sensible ?)</t>
    </r>
  </si>
  <si>
    <t>Limitation d'utilisation de la donnée</t>
  </si>
  <si>
    <t>Langues (ISO 639)</t>
  </si>
  <si>
    <t>Explication des codes langue</t>
  </si>
  <si>
    <t>afh</t>
  </si>
  <si>
    <t xml:space="preserve"> afrihili</t>
  </si>
  <si>
    <t>afr</t>
  </si>
  <si>
    <t xml:space="preserve"> afrikaans</t>
  </si>
  <si>
    <t>ain</t>
  </si>
  <si>
    <t xml:space="preserve"> aïnou</t>
  </si>
  <si>
    <t>aka</t>
  </si>
  <si>
    <t xml:space="preserve"> akan</t>
  </si>
  <si>
    <t>akk</t>
  </si>
  <si>
    <t xml:space="preserve"> akkadien</t>
  </si>
  <si>
    <t>alb</t>
  </si>
  <si>
    <t xml:space="preserve"> albanais</t>
  </si>
  <si>
    <t>ale</t>
  </si>
  <si>
    <t xml:space="preserve"> aléoute</t>
  </si>
  <si>
    <t>alg</t>
  </si>
  <si>
    <t xml:space="preserve"> algonquines, langues</t>
  </si>
  <si>
    <t>alt</t>
  </si>
  <si>
    <t xml:space="preserve"> altaï du Sud</t>
  </si>
  <si>
    <t>amh</t>
  </si>
  <si>
    <t xml:space="preserve"> amharique</t>
  </si>
  <si>
    <t>ang</t>
  </si>
  <si>
    <t xml:space="preserve"> anglo-saxon (ca.450-1100)</t>
  </si>
  <si>
    <t>anp</t>
  </si>
  <si>
    <t xml:space="preserve"> angika</t>
  </si>
  <si>
    <t>apa</t>
  </si>
  <si>
    <t xml:space="preserve"> apache</t>
  </si>
  <si>
    <t>ara</t>
  </si>
  <si>
    <t xml:space="preserve"> arabe</t>
  </si>
  <si>
    <t>arc</t>
  </si>
  <si>
    <t xml:space="preserve"> araméen</t>
  </si>
  <si>
    <t>arg</t>
  </si>
  <si>
    <t xml:space="preserve"> aragonais</t>
  </si>
  <si>
    <t>arm</t>
  </si>
  <si>
    <t xml:space="preserve"> arménien</t>
  </si>
  <si>
    <t>arn</t>
  </si>
  <si>
    <t xml:space="preserve"> araucan</t>
  </si>
  <si>
    <t>arp</t>
  </si>
  <si>
    <t xml:space="preserve"> arapaho</t>
  </si>
  <si>
    <t>art</t>
  </si>
  <si>
    <t xml:space="preserve"> artificielles, autres langues</t>
  </si>
  <si>
    <t>arw</t>
  </si>
  <si>
    <t xml:space="preserve"> arawak</t>
  </si>
  <si>
    <t>asm</t>
  </si>
  <si>
    <t xml:space="preserve"> assamais</t>
  </si>
  <si>
    <t>ast</t>
  </si>
  <si>
    <t xml:space="preserve"> asturien,  bable</t>
  </si>
  <si>
    <t>aus</t>
  </si>
  <si>
    <t xml:space="preserve"> australiennes, langues</t>
  </si>
  <si>
    <t>ava</t>
  </si>
  <si>
    <t xml:space="preserve"> avar</t>
  </si>
  <si>
    <t>ave</t>
  </si>
  <si>
    <t xml:space="preserve"> avestique</t>
  </si>
  <si>
    <t>awa</t>
  </si>
  <si>
    <t xml:space="preserve"> awadhi</t>
  </si>
  <si>
    <t>aym</t>
  </si>
  <si>
    <t xml:space="preserve"> aymara</t>
  </si>
  <si>
    <t>aze</t>
  </si>
  <si>
    <t xml:space="preserve"> azéri</t>
  </si>
  <si>
    <t>bad</t>
  </si>
  <si>
    <t xml:space="preserve"> banda</t>
  </si>
  <si>
    <t>bai</t>
  </si>
  <si>
    <t xml:space="preserve"> bamilékés, langues</t>
  </si>
  <si>
    <t>bak</t>
  </si>
  <si>
    <t xml:space="preserve"> bachkir</t>
  </si>
  <si>
    <t>bal</t>
  </si>
  <si>
    <t xml:space="preserve"> baloutchi</t>
  </si>
  <si>
    <t>bam</t>
  </si>
  <si>
    <t xml:space="preserve"> bambara</t>
  </si>
  <si>
    <t>ban</t>
  </si>
  <si>
    <t xml:space="preserve"> balinais</t>
  </si>
  <si>
    <t>baq</t>
  </si>
  <si>
    <t xml:space="preserve"> basque</t>
  </si>
  <si>
    <t>bas</t>
  </si>
  <si>
    <t xml:space="preserve"> basa</t>
  </si>
  <si>
    <t>bat</t>
  </si>
  <si>
    <t xml:space="preserve"> baltiques, autres langues</t>
  </si>
  <si>
    <t>bej</t>
  </si>
  <si>
    <t xml:space="preserve"> bedja</t>
  </si>
  <si>
    <t>bel</t>
  </si>
  <si>
    <t xml:space="preserve"> biélorusse</t>
  </si>
  <si>
    <t>bem</t>
  </si>
  <si>
    <t xml:space="preserve"> bemba</t>
  </si>
  <si>
    <t>ben</t>
  </si>
  <si>
    <t xml:space="preserve"> bengali</t>
  </si>
  <si>
    <t>ber</t>
  </si>
  <si>
    <t xml:space="preserve"> berbères, autres langues</t>
  </si>
  <si>
    <t>bho</t>
  </si>
  <si>
    <t xml:space="preserve"> bhojpuri</t>
  </si>
  <si>
    <t>bih</t>
  </si>
  <si>
    <t xml:space="preserve"> bihari</t>
  </si>
  <si>
    <t>bik</t>
  </si>
  <si>
    <t xml:space="preserve"> bikol</t>
  </si>
  <si>
    <t>bin</t>
  </si>
  <si>
    <t xml:space="preserve"> bini</t>
  </si>
  <si>
    <t>bis</t>
  </si>
  <si>
    <t xml:space="preserve"> bichlamar</t>
  </si>
  <si>
    <t>bla</t>
  </si>
  <si>
    <t xml:space="preserve"> blackfoot</t>
  </si>
  <si>
    <t>bnt</t>
  </si>
  <si>
    <t xml:space="preserve"> bantoues, autres langues</t>
  </si>
  <si>
    <t>bod</t>
  </si>
  <si>
    <t xml:space="preserve"> tibétain</t>
  </si>
  <si>
    <t>bos</t>
  </si>
  <si>
    <t xml:space="preserve"> bosniaque</t>
  </si>
  <si>
    <t>bra</t>
  </si>
  <si>
    <t xml:space="preserve"> braj</t>
  </si>
  <si>
    <t>bre</t>
  </si>
  <si>
    <t xml:space="preserve"> breton</t>
  </si>
  <si>
    <t>btk</t>
  </si>
  <si>
    <t xml:space="preserve"> batak (Indonésie)</t>
  </si>
  <si>
    <t>bua</t>
  </si>
  <si>
    <t xml:space="preserve"> bouriate</t>
  </si>
  <si>
    <t>bug</t>
  </si>
  <si>
    <t xml:space="preserve"> bugi</t>
  </si>
  <si>
    <t>bul</t>
  </si>
  <si>
    <t xml:space="preserve"> bulgare</t>
  </si>
  <si>
    <t>bur</t>
  </si>
  <si>
    <t xml:space="preserve"> birman</t>
  </si>
  <si>
    <t>byn</t>
  </si>
  <si>
    <t xml:space="preserve"> Bilin</t>
  </si>
  <si>
    <t>cad</t>
  </si>
  <si>
    <t xml:space="preserve"> caddo</t>
  </si>
  <si>
    <t>cai</t>
  </si>
  <si>
    <t xml:space="preserve"> indiennes d'Amérique centrale, autres langues</t>
  </si>
  <si>
    <t>car</t>
  </si>
  <si>
    <t xml:space="preserve"> caribe</t>
  </si>
  <si>
    <t>cat</t>
  </si>
  <si>
    <t xml:space="preserve"> Catalan</t>
  </si>
  <si>
    <t>cau</t>
  </si>
  <si>
    <t xml:space="preserve"> caucasiennes, autres langues</t>
  </si>
  <si>
    <t>ceb</t>
  </si>
  <si>
    <t xml:space="preserve"> cebuano</t>
  </si>
  <si>
    <t>cel</t>
  </si>
  <si>
    <t xml:space="preserve"> celtiques, autres langues</t>
  </si>
  <si>
    <t>cha</t>
  </si>
  <si>
    <t xml:space="preserve"> chamorro</t>
  </si>
  <si>
    <t>chb</t>
  </si>
  <si>
    <t xml:space="preserve"> chibcha</t>
  </si>
  <si>
    <t>che</t>
  </si>
  <si>
    <t xml:space="preserve"> tchétchène</t>
  </si>
  <si>
    <t>chg</t>
  </si>
  <si>
    <t xml:space="preserve"> djaghataï</t>
  </si>
  <si>
    <t>chi</t>
  </si>
  <si>
    <t xml:space="preserve"> chinois</t>
  </si>
  <si>
    <t>chk</t>
  </si>
  <si>
    <t xml:space="preserve"> chuuk</t>
  </si>
  <si>
    <t>chm</t>
  </si>
  <si>
    <t xml:space="preserve"> mari</t>
  </si>
  <si>
    <t>chn</t>
  </si>
  <si>
    <t xml:space="preserve"> chinook, jargon</t>
  </si>
  <si>
    <t>cho</t>
  </si>
  <si>
    <t xml:space="preserve"> choctaw</t>
  </si>
  <si>
    <t>chp</t>
  </si>
  <si>
    <t xml:space="preserve"> chipewyan</t>
  </si>
  <si>
    <t>chr</t>
  </si>
  <si>
    <t xml:space="preserve"> cherokee</t>
  </si>
  <si>
    <t>chu</t>
  </si>
  <si>
    <t>slavon d'église; vieux slave;  slavon liturgique;  vieux bulgare</t>
  </si>
  <si>
    <t>chv</t>
  </si>
  <si>
    <t xml:space="preserve"> tchouvache</t>
  </si>
  <si>
    <t>chy</t>
  </si>
  <si>
    <t xml:space="preserve"> cheyenne</t>
  </si>
  <si>
    <t>cmc</t>
  </si>
  <si>
    <t xml:space="preserve"> chames, langues</t>
  </si>
  <si>
    <t>cop</t>
  </si>
  <si>
    <t xml:space="preserve"> copte</t>
  </si>
  <si>
    <t>cor</t>
  </si>
  <si>
    <t xml:space="preserve"> cornique</t>
  </si>
  <si>
    <t>cos</t>
  </si>
  <si>
    <t xml:space="preserve"> corse</t>
  </si>
  <si>
    <t>cpe</t>
  </si>
  <si>
    <t xml:space="preserve"> créoles et pidgins anglais, autres</t>
  </si>
  <si>
    <t>cpf</t>
  </si>
  <si>
    <t xml:space="preserve"> créoles et pidgins français, autres</t>
  </si>
  <si>
    <t>cpp</t>
  </si>
  <si>
    <t xml:space="preserve"> créoles et pidgins portugais, autres</t>
  </si>
  <si>
    <t>cre</t>
  </si>
  <si>
    <t xml:space="preserve"> cree</t>
  </si>
  <si>
    <t>crh</t>
  </si>
  <si>
    <t xml:space="preserve"> Crimean Turkish, tatar de Crimé</t>
  </si>
  <si>
    <t>crp</t>
  </si>
  <si>
    <t xml:space="preserve"> créoles et pidgins divers</t>
  </si>
  <si>
    <t>csb</t>
  </si>
  <si>
    <t xml:space="preserve"> kachoube</t>
  </si>
  <si>
    <t>cus</t>
  </si>
  <si>
    <t xml:space="preserve"> Cushitic (Other)</t>
  </si>
  <si>
    <t>cym</t>
  </si>
  <si>
    <t xml:space="preserve"> gallois</t>
  </si>
  <si>
    <t>cze</t>
  </si>
  <si>
    <t xml:space="preserve"> tchèque</t>
  </si>
  <si>
    <t>dak</t>
  </si>
  <si>
    <t xml:space="preserve"> dakota</t>
  </si>
  <si>
    <t>dan</t>
  </si>
  <si>
    <t xml:space="preserve"> danois</t>
  </si>
  <si>
    <t>dar</t>
  </si>
  <si>
    <t xml:space="preserve"> dargwa</t>
  </si>
  <si>
    <t>day</t>
  </si>
  <si>
    <t xml:space="preserve"> dayak</t>
  </si>
  <si>
    <t>del</t>
  </si>
  <si>
    <t xml:space="preserve"> delaware</t>
  </si>
  <si>
    <t>den</t>
  </si>
  <si>
    <t xml:space="preserve"> esclave (athapascan)</t>
  </si>
  <si>
    <t>deu</t>
  </si>
  <si>
    <t xml:space="preserve"> allemand</t>
  </si>
  <si>
    <t>dgr</t>
  </si>
  <si>
    <t xml:space="preserve"> dogrib</t>
  </si>
  <si>
    <t>din</t>
  </si>
  <si>
    <t xml:space="preserve"> dinka</t>
  </si>
  <si>
    <t>div</t>
  </si>
  <si>
    <t xml:space="preserve"> Dhivehi, maldivien</t>
  </si>
  <si>
    <t>doi</t>
  </si>
  <si>
    <t xml:space="preserve"> dogri</t>
  </si>
  <si>
    <t>dra</t>
  </si>
  <si>
    <t xml:space="preserve"> dravidiennes, autres langues</t>
  </si>
  <si>
    <t>dsb</t>
  </si>
  <si>
    <t xml:space="preserve"> bas-sorabe</t>
  </si>
  <si>
    <t>dua</t>
  </si>
  <si>
    <t xml:space="preserve"> douala</t>
  </si>
  <si>
    <t>dum</t>
  </si>
  <si>
    <t xml:space="preserve"> néerlandais moyen (ca. 1050-1350)</t>
  </si>
  <si>
    <t>dut</t>
  </si>
  <si>
    <t xml:space="preserve"> néerlandais, flamand</t>
  </si>
  <si>
    <t>dyu</t>
  </si>
  <si>
    <t xml:space="preserve"> dioula</t>
  </si>
  <si>
    <t>dzo</t>
  </si>
  <si>
    <t xml:space="preserve"> dzongkha</t>
  </si>
  <si>
    <t>efi</t>
  </si>
  <si>
    <t xml:space="preserve"> efik</t>
  </si>
  <si>
    <t>egy</t>
  </si>
  <si>
    <t xml:space="preserve"> égyptien</t>
  </si>
  <si>
    <t>eka</t>
  </si>
  <si>
    <t xml:space="preserve"> ekajuk</t>
  </si>
  <si>
    <t>ell</t>
  </si>
  <si>
    <t xml:space="preserve"> grec moderne (après 1453)</t>
  </si>
  <si>
    <t>elx</t>
  </si>
  <si>
    <t xml:space="preserve"> élamite</t>
  </si>
  <si>
    <t>eng</t>
  </si>
  <si>
    <t xml:space="preserve"> anglais</t>
  </si>
  <si>
    <t>enm</t>
  </si>
  <si>
    <t xml:space="preserve"> anglais moyen (1100-1500)</t>
  </si>
  <si>
    <t>epo</t>
  </si>
  <si>
    <t xml:space="preserve"> espéranto</t>
  </si>
  <si>
    <t>est</t>
  </si>
  <si>
    <t xml:space="preserve"> estonien</t>
  </si>
  <si>
    <t>eus</t>
  </si>
  <si>
    <t>ewe</t>
  </si>
  <si>
    <t xml:space="preserve"> éwé</t>
  </si>
  <si>
    <t>ewo</t>
  </si>
  <si>
    <t xml:space="preserve"> éwondo</t>
  </si>
  <si>
    <t>fan</t>
  </si>
  <si>
    <t xml:space="preserve"> fang</t>
  </si>
  <si>
    <t>fao</t>
  </si>
  <si>
    <t xml:space="preserve"> féroïen</t>
  </si>
  <si>
    <t>fas</t>
  </si>
  <si>
    <t xml:space="preserve"> persan</t>
  </si>
  <si>
    <t>fat</t>
  </si>
  <si>
    <t xml:space="preserve"> fanti</t>
  </si>
  <si>
    <t>fij</t>
  </si>
  <si>
    <t xml:space="preserve"> fidjien</t>
  </si>
  <si>
    <t>fil</t>
  </si>
  <si>
    <t xml:space="preserve"> filipino,  pilipino</t>
  </si>
  <si>
    <t>fin</t>
  </si>
  <si>
    <t xml:space="preserve"> finnois</t>
  </si>
  <si>
    <t>fiu</t>
  </si>
  <si>
    <t xml:space="preserve"> finno-ougriennes, autres langues</t>
  </si>
  <si>
    <t>fon</t>
  </si>
  <si>
    <t xml:space="preserve"> fon</t>
  </si>
  <si>
    <t xml:space="preserve"> français</t>
  </si>
  <si>
    <t>frr</t>
  </si>
  <si>
    <t xml:space="preserve"> frison septentrional</t>
  </si>
  <si>
    <t>frs</t>
  </si>
  <si>
    <t xml:space="preserve"> frison oriental</t>
  </si>
  <si>
    <t>fry</t>
  </si>
  <si>
    <t xml:space="preserve"> frison occidental</t>
  </si>
  <si>
    <t>ful</t>
  </si>
  <si>
    <t xml:space="preserve"> peul</t>
  </si>
  <si>
    <t>fur</t>
  </si>
  <si>
    <t xml:space="preserve"> frioulan</t>
  </si>
  <si>
    <t>gaa</t>
  </si>
  <si>
    <t xml:space="preserve"> ga</t>
  </si>
  <si>
    <t>gay</t>
  </si>
  <si>
    <t xml:space="preserve"> gayo</t>
  </si>
  <si>
    <t>gba</t>
  </si>
  <si>
    <t xml:space="preserve"> gbaya</t>
  </si>
  <si>
    <t>gem</t>
  </si>
  <si>
    <t xml:space="preserve"> germaniques, autres langues</t>
  </si>
  <si>
    <t>geo</t>
  </si>
  <si>
    <t xml:space="preserve"> géorgien</t>
  </si>
  <si>
    <t>ger</t>
  </si>
  <si>
    <t>gez</t>
  </si>
  <si>
    <t xml:space="preserve"> guèze</t>
  </si>
  <si>
    <t>gil</t>
  </si>
  <si>
    <t xml:space="preserve"> kiribati</t>
  </si>
  <si>
    <t>gla</t>
  </si>
  <si>
    <t xml:space="preserve"> gaélique,  gaélique écossais</t>
  </si>
  <si>
    <t>gle</t>
  </si>
  <si>
    <t xml:space="preserve"> irlandais</t>
  </si>
  <si>
    <t>glg</t>
  </si>
  <si>
    <t xml:space="preserve"> galicien</t>
  </si>
  <si>
    <t>glv</t>
  </si>
  <si>
    <t xml:space="preserve"> mannois</t>
  </si>
  <si>
    <t>gmh</t>
  </si>
  <si>
    <t xml:space="preserve"> allemand, moyen haut (ca. 1050-1500)</t>
  </si>
  <si>
    <t>goh</t>
  </si>
  <si>
    <t xml:space="preserve"> allemand, vieux haut (ca. 750-1050)</t>
  </si>
  <si>
    <t>gon</t>
  </si>
  <si>
    <t xml:space="preserve"> gond</t>
  </si>
  <si>
    <t>gor</t>
  </si>
  <si>
    <t xml:space="preserve"> gorontalo</t>
  </si>
  <si>
    <t>got</t>
  </si>
  <si>
    <t xml:space="preserve"> gothique</t>
  </si>
  <si>
    <t>grb</t>
  </si>
  <si>
    <t xml:space="preserve"> grebo</t>
  </si>
  <si>
    <t>grc</t>
  </si>
  <si>
    <t xml:space="preserve"> grec ancien (jusqu'à 1453)</t>
  </si>
  <si>
    <t>gre</t>
  </si>
  <si>
    <t>grn</t>
  </si>
  <si>
    <t xml:space="preserve"> guarani</t>
  </si>
  <si>
    <t>gsw</t>
  </si>
  <si>
    <t xml:space="preserve"> alémanique</t>
  </si>
  <si>
    <t>guj</t>
  </si>
  <si>
    <t xml:space="preserve"> goudjrati</t>
  </si>
  <si>
    <t>gwi</t>
  </si>
  <si>
    <t xml:space="preserve"> gwich´in</t>
  </si>
  <si>
    <t>hai</t>
  </si>
  <si>
    <t xml:space="preserve"> haida</t>
  </si>
  <si>
    <t>hat</t>
  </si>
  <si>
    <t xml:space="preserve"> haïtien,  créole haïtien</t>
  </si>
  <si>
    <t>hau</t>
  </si>
  <si>
    <t xml:space="preserve"> haoussa</t>
  </si>
  <si>
    <t>haw</t>
  </si>
  <si>
    <t xml:space="preserve"> hawaïen</t>
  </si>
  <si>
    <t>heb</t>
  </si>
  <si>
    <t xml:space="preserve"> hébreu</t>
  </si>
  <si>
    <t>her</t>
  </si>
  <si>
    <t xml:space="preserve"> herero</t>
  </si>
  <si>
    <t>hil</t>
  </si>
  <si>
    <t xml:space="preserve"> hiligaynon</t>
  </si>
  <si>
    <t>him</t>
  </si>
  <si>
    <t xml:space="preserve"> himachali</t>
  </si>
  <si>
    <t>hin</t>
  </si>
  <si>
    <t xml:space="preserve"> hindi</t>
  </si>
  <si>
    <t>hit</t>
  </si>
  <si>
    <t xml:space="preserve"> hittite</t>
  </si>
  <si>
    <t>hmn</t>
  </si>
  <si>
    <t xml:space="preserve"> hmong</t>
  </si>
  <si>
    <t>hmo</t>
  </si>
  <si>
    <t xml:space="preserve"> hiri motu</t>
  </si>
  <si>
    <t>hrv</t>
  </si>
  <si>
    <t xml:space="preserve"> croate</t>
  </si>
  <si>
    <t>hsb</t>
  </si>
  <si>
    <t xml:space="preserve"> haut-sorabe</t>
  </si>
  <si>
    <t>hun</t>
  </si>
  <si>
    <t xml:space="preserve"> hongrois</t>
  </si>
  <si>
    <t>hup</t>
  </si>
  <si>
    <t xml:space="preserve"> hupa</t>
  </si>
  <si>
    <t>hye</t>
  </si>
  <si>
    <t>iba</t>
  </si>
  <si>
    <t xml:space="preserve"> iban</t>
  </si>
  <si>
    <t>ibo</t>
  </si>
  <si>
    <t xml:space="preserve"> igbo</t>
  </si>
  <si>
    <t>ice</t>
  </si>
  <si>
    <t xml:space="preserve"> islandais</t>
  </si>
  <si>
    <t>ido</t>
  </si>
  <si>
    <t xml:space="preserve"> ido</t>
  </si>
  <si>
    <t>iii</t>
  </si>
  <si>
    <t xml:space="preserve"> yi de Sichuan</t>
  </si>
  <si>
    <t>ijo</t>
  </si>
  <si>
    <t xml:space="preserve"> ijo</t>
  </si>
  <si>
    <t>iku</t>
  </si>
  <si>
    <t xml:space="preserve"> inuktitut</t>
  </si>
  <si>
    <t>ile</t>
  </si>
  <si>
    <t xml:space="preserve"> interlingue</t>
  </si>
  <si>
    <t>ilo</t>
  </si>
  <si>
    <t xml:space="preserve"> ilocano</t>
  </si>
  <si>
    <t>ina</t>
  </si>
  <si>
    <t>interlingua (langue auxiliaire internationale)</t>
  </si>
  <si>
    <t>inc</t>
  </si>
  <si>
    <t xml:space="preserve"> indo-aryennes, autres langues</t>
  </si>
  <si>
    <t>ind</t>
  </si>
  <si>
    <t xml:space="preserve"> indonésien</t>
  </si>
  <si>
    <t>ine</t>
  </si>
  <si>
    <t xml:space="preserve"> indo-européennes, autres langues</t>
  </si>
  <si>
    <t>inh</t>
  </si>
  <si>
    <t xml:space="preserve"> ingouche</t>
  </si>
  <si>
    <t>ipk</t>
  </si>
  <si>
    <t xml:space="preserve"> inupiaq</t>
  </si>
  <si>
    <t>ira</t>
  </si>
  <si>
    <t xml:space="preserve"> iraniennes, autres langues</t>
  </si>
  <si>
    <t>iro</t>
  </si>
  <si>
    <t xml:space="preserve"> iroquoises, langues (famille)</t>
  </si>
  <si>
    <t>isl</t>
  </si>
  <si>
    <t>ita</t>
  </si>
  <si>
    <t xml:space="preserve"> italien</t>
  </si>
  <si>
    <t>jav</t>
  </si>
  <si>
    <t xml:space="preserve"> javanais</t>
  </si>
  <si>
    <t>jbo</t>
  </si>
  <si>
    <t xml:space="preserve"> lojban</t>
  </si>
  <si>
    <t>jpn</t>
  </si>
  <si>
    <t xml:space="preserve"> japonais</t>
  </si>
  <si>
    <t>jpr</t>
  </si>
  <si>
    <t xml:space="preserve"> judéo-persan</t>
  </si>
  <si>
    <t>jrb</t>
  </si>
  <si>
    <t xml:space="preserve"> judéo-arabe</t>
  </si>
  <si>
    <t>kaa</t>
  </si>
  <si>
    <t xml:space="preserve"> karakalpak</t>
  </si>
  <si>
    <t>kab</t>
  </si>
  <si>
    <t xml:space="preserve"> kabyle</t>
  </si>
  <si>
    <t>kac</t>
  </si>
  <si>
    <t xml:space="preserve"> kachin</t>
  </si>
  <si>
    <t>kal</t>
  </si>
  <si>
    <t xml:space="preserve"> groenlandais</t>
  </si>
  <si>
    <t>kam</t>
  </si>
  <si>
    <t xml:space="preserve"> kamba</t>
  </si>
  <si>
    <t>kan</t>
  </si>
  <si>
    <t xml:space="preserve"> kannada</t>
  </si>
  <si>
    <t>kar</t>
  </si>
  <si>
    <t xml:space="preserve"> karen</t>
  </si>
  <si>
    <t>kas</t>
  </si>
  <si>
    <t xml:space="preserve"> kashmiri</t>
  </si>
  <si>
    <t>kat</t>
  </si>
  <si>
    <t>kau</t>
  </si>
  <si>
    <t xml:space="preserve"> kanouri</t>
  </si>
  <si>
    <t>kaw</t>
  </si>
  <si>
    <t xml:space="preserve"> kawi</t>
  </si>
  <si>
    <t>kaz</t>
  </si>
  <si>
    <t xml:space="preserve"> kazakh</t>
  </si>
  <si>
    <t>kbd</t>
  </si>
  <si>
    <t xml:space="preserve"> kabardien</t>
  </si>
  <si>
    <t>kha</t>
  </si>
  <si>
    <t xml:space="preserve"> khasi</t>
  </si>
  <si>
    <t>khi</t>
  </si>
  <si>
    <t xml:space="preserve"> khoisan, autres langues</t>
  </si>
  <si>
    <t>khm</t>
  </si>
  <si>
    <t xml:space="preserve"> khmer</t>
  </si>
  <si>
    <t>kho</t>
  </si>
  <si>
    <t xml:space="preserve"> khotanais</t>
  </si>
  <si>
    <t>kik</t>
  </si>
  <si>
    <t xml:space="preserve"> kikuyu</t>
  </si>
  <si>
    <t>kin</t>
  </si>
  <si>
    <t xml:space="preserve"> rwanda</t>
  </si>
  <si>
    <t>kir</t>
  </si>
  <si>
    <t xml:space="preserve"> kirghize</t>
  </si>
  <si>
    <t>kmb</t>
  </si>
  <si>
    <t xml:space="preserve"> kimbundu</t>
  </si>
  <si>
    <t>kok</t>
  </si>
  <si>
    <t xml:space="preserve"> konkani</t>
  </si>
  <si>
    <t>kom</t>
  </si>
  <si>
    <t xml:space="preserve"> kom</t>
  </si>
  <si>
    <t>kon</t>
  </si>
  <si>
    <t xml:space="preserve"> kongo</t>
  </si>
  <si>
    <t>kor</t>
  </si>
  <si>
    <t xml:space="preserve"> coréen</t>
  </si>
  <si>
    <t>kos</t>
  </si>
  <si>
    <t xml:space="preserve"> kosrae</t>
  </si>
  <si>
    <t>kpe</t>
  </si>
  <si>
    <t xml:space="preserve"> kpellé</t>
  </si>
  <si>
    <t>krc</t>
  </si>
  <si>
    <t xml:space="preserve"> karatchaï balkar</t>
  </si>
  <si>
    <t>krl</t>
  </si>
  <si>
    <t xml:space="preserve"> carélien</t>
  </si>
  <si>
    <t>kro</t>
  </si>
  <si>
    <t xml:space="preserve"> krou</t>
  </si>
  <si>
    <t>kru</t>
  </si>
  <si>
    <t xml:space="preserve"> kurukh</t>
  </si>
  <si>
    <t>kua</t>
  </si>
  <si>
    <t xml:space="preserve"> kuanyama,kwanyama</t>
  </si>
  <si>
    <t>kum</t>
  </si>
  <si>
    <t xml:space="preserve"> koumyk</t>
  </si>
  <si>
    <t>kur</t>
  </si>
  <si>
    <t xml:space="preserve"> kurde</t>
  </si>
  <si>
    <t>kut</t>
  </si>
  <si>
    <t xml:space="preserve"> kutenai</t>
  </si>
  <si>
    <t>lad</t>
  </si>
  <si>
    <t xml:space="preserve"> judéo-espagnol</t>
  </si>
  <si>
    <t>lah</t>
  </si>
  <si>
    <t xml:space="preserve"> lahnda</t>
  </si>
  <si>
    <t>lam</t>
  </si>
  <si>
    <t xml:space="preserve"> lamba</t>
  </si>
  <si>
    <t>lao</t>
  </si>
  <si>
    <t xml:space="preserve"> lao</t>
  </si>
  <si>
    <t>lat</t>
  </si>
  <si>
    <t xml:space="preserve"> latin</t>
  </si>
  <si>
    <t>lav</t>
  </si>
  <si>
    <t xml:space="preserve"> letton</t>
  </si>
  <si>
    <t>lez</t>
  </si>
  <si>
    <t xml:space="preserve"> lezghien</t>
  </si>
  <si>
    <t>lim</t>
  </si>
  <si>
    <t xml:space="preserve"> Limburger, limbourgeois</t>
  </si>
  <si>
    <t>lin</t>
  </si>
  <si>
    <t xml:space="preserve"> lingala</t>
  </si>
  <si>
    <t>lit</t>
  </si>
  <si>
    <t xml:space="preserve"> lituanien</t>
  </si>
  <si>
    <t>lol</t>
  </si>
  <si>
    <t xml:space="preserve"> mongo</t>
  </si>
  <si>
    <t>loz</t>
  </si>
  <si>
    <t xml:space="preserve"> lozi</t>
  </si>
  <si>
    <t>ltz</t>
  </si>
  <si>
    <t xml:space="preserve"> luxembourgeois</t>
  </si>
  <si>
    <t>lua</t>
  </si>
  <si>
    <t xml:space="preserve"> luba-lulua</t>
  </si>
  <si>
    <t>lub</t>
  </si>
  <si>
    <t xml:space="preserve"> luba-katanga</t>
  </si>
  <si>
    <t>lug</t>
  </si>
  <si>
    <t xml:space="preserve"> ganda</t>
  </si>
  <si>
    <t>lui</t>
  </si>
  <si>
    <t xml:space="preserve"> luiseno</t>
  </si>
  <si>
    <t>lun</t>
  </si>
  <si>
    <t xml:space="preserve"> lunda</t>
  </si>
  <si>
    <t>luo</t>
  </si>
  <si>
    <t xml:space="preserve"> luo (Kenya et Tanzanie)</t>
  </si>
  <si>
    <t>lus</t>
  </si>
  <si>
    <t xml:space="preserve"> Lushai</t>
  </si>
  <si>
    <t>mac</t>
  </si>
  <si>
    <t xml:space="preserve"> macédonien</t>
  </si>
  <si>
    <t>mad</t>
  </si>
  <si>
    <t xml:space="preserve"> madourais</t>
  </si>
  <si>
    <t>mag</t>
  </si>
  <si>
    <t xml:space="preserve"> magahi</t>
  </si>
  <si>
    <t>mah</t>
  </si>
  <si>
    <t xml:space="preserve"> marshall</t>
  </si>
  <si>
    <t>mai</t>
  </si>
  <si>
    <t xml:space="preserve"> maithili</t>
  </si>
  <si>
    <t>mak</t>
  </si>
  <si>
    <t xml:space="preserve"> makassar</t>
  </si>
  <si>
    <t>mal</t>
  </si>
  <si>
    <t xml:space="preserve"> malayalam</t>
  </si>
  <si>
    <t>man</t>
  </si>
  <si>
    <t xml:space="preserve"> mandingue</t>
  </si>
  <si>
    <t>mao</t>
  </si>
  <si>
    <t xml:space="preserve"> maori</t>
  </si>
  <si>
    <t>map</t>
  </si>
  <si>
    <t xml:space="preserve"> malayo-polynésiennes, autres langues</t>
  </si>
  <si>
    <t>mar</t>
  </si>
  <si>
    <t xml:space="preserve"> marathe</t>
  </si>
  <si>
    <t>mas</t>
  </si>
  <si>
    <t xml:space="preserve"> massaï</t>
  </si>
  <si>
    <t>may</t>
  </si>
  <si>
    <t xml:space="preserve"> malais</t>
  </si>
  <si>
    <t>mdf</t>
  </si>
  <si>
    <t xml:space="preserve"> moksa</t>
  </si>
  <si>
    <t>mdr</t>
  </si>
  <si>
    <t xml:space="preserve"> mandar</t>
  </si>
  <si>
    <t>men</t>
  </si>
  <si>
    <t xml:space="preserve"> mendé</t>
  </si>
  <si>
    <t>mga</t>
  </si>
  <si>
    <t xml:space="preserve"> irlandais moyen (900-1200)</t>
  </si>
  <si>
    <t>mic</t>
  </si>
  <si>
    <t xml:space="preserve"> Micmac, micmac</t>
  </si>
  <si>
    <t>min</t>
  </si>
  <si>
    <t xml:space="preserve"> minangkabau</t>
  </si>
  <si>
    <t>mis</t>
  </si>
  <si>
    <t xml:space="preserve"> diverses, langues</t>
  </si>
  <si>
    <t>mkd</t>
  </si>
  <si>
    <t>mkh</t>
  </si>
  <si>
    <t xml:space="preserve"> môn-khmer, autres langues</t>
  </si>
  <si>
    <t>mlg</t>
  </si>
  <si>
    <t xml:space="preserve"> malgache</t>
  </si>
  <si>
    <t>mlt</t>
  </si>
  <si>
    <t xml:space="preserve"> maltais</t>
  </si>
  <si>
    <t>mnc</t>
  </si>
  <si>
    <t xml:space="preserve"> mandchou</t>
  </si>
  <si>
    <t>mni</t>
  </si>
  <si>
    <t xml:space="preserve"> manipuri</t>
  </si>
  <si>
    <t>mno</t>
  </si>
  <si>
    <t xml:space="preserve"> manobo, langues</t>
  </si>
  <si>
    <t>moh</t>
  </si>
  <si>
    <t xml:space="preserve"> mohawk</t>
  </si>
  <si>
    <t>mol</t>
  </si>
  <si>
    <t xml:space="preserve"> moldave</t>
  </si>
  <si>
    <t>mon</t>
  </si>
  <si>
    <t xml:space="preserve"> mongol</t>
  </si>
  <si>
    <t>mos</t>
  </si>
  <si>
    <t xml:space="preserve"> moré</t>
  </si>
  <si>
    <t>mri</t>
  </si>
  <si>
    <t>msa</t>
  </si>
  <si>
    <t>mwl</t>
  </si>
  <si>
    <t xml:space="preserve"> mirandais</t>
  </si>
  <si>
    <t>mul</t>
  </si>
  <si>
    <t xml:space="preserve"> multilingue</t>
  </si>
  <si>
    <t>mun</t>
  </si>
  <si>
    <t xml:space="preserve"> mounda, langues</t>
  </si>
  <si>
    <t>mus</t>
  </si>
  <si>
    <t xml:space="preserve"> muskogee</t>
  </si>
  <si>
    <t>mwr</t>
  </si>
  <si>
    <t xml:space="preserve"> marvari</t>
  </si>
  <si>
    <t>mya</t>
  </si>
  <si>
    <t>myn</t>
  </si>
  <si>
    <t xml:space="preserve"> maya, langues</t>
  </si>
  <si>
    <t>myv</t>
  </si>
  <si>
    <t xml:space="preserve"> erza</t>
  </si>
  <si>
    <t>nah</t>
  </si>
  <si>
    <t xml:space="preserve"> nahuatl</t>
  </si>
  <si>
    <t>nai</t>
  </si>
  <si>
    <t xml:space="preserve"> indiennes d'Amérique du Nord, autres langues</t>
  </si>
  <si>
    <t>nap</t>
  </si>
  <si>
    <t xml:space="preserve"> napolitain</t>
  </si>
  <si>
    <t>nau</t>
  </si>
  <si>
    <t xml:space="preserve"> nauruan</t>
  </si>
  <si>
    <t>nav</t>
  </si>
  <si>
    <t xml:space="preserve"> navaho</t>
  </si>
  <si>
    <t>nbl</t>
  </si>
  <si>
    <t xml:space="preserve"> ndébélé du Sud</t>
  </si>
  <si>
    <t>nde</t>
  </si>
  <si>
    <t xml:space="preserve"> ndébélé du Nord</t>
  </si>
  <si>
    <t>ndo</t>
  </si>
  <si>
    <t xml:space="preserve"> ndonga</t>
  </si>
  <si>
    <t>nds</t>
  </si>
  <si>
    <t xml:space="preserve">     bas allemand,   bas saxon,   allemand, bas,   saxon, bas</t>
  </si>
  <si>
    <t>nep</t>
  </si>
  <si>
    <t xml:space="preserve"> népalais</t>
  </si>
  <si>
    <t>new</t>
  </si>
  <si>
    <t xml:space="preserve"> nepal bhasa, newari</t>
  </si>
  <si>
    <t>nia</t>
  </si>
  <si>
    <t xml:space="preserve"> nias</t>
  </si>
  <si>
    <t>nic</t>
  </si>
  <si>
    <t xml:space="preserve"> nigéro-congolaises, autres langues</t>
  </si>
  <si>
    <t>niu</t>
  </si>
  <si>
    <t xml:space="preserve"> niué</t>
  </si>
  <si>
    <t>nld</t>
  </si>
  <si>
    <t xml:space="preserve">  néerlandais flamand</t>
  </si>
  <si>
    <t>nno</t>
  </si>
  <si>
    <t xml:space="preserve"> norvégien nynorsk</t>
  </si>
  <si>
    <t>nob</t>
  </si>
  <si>
    <t xml:space="preserve"> norvégien bokmål</t>
  </si>
  <si>
    <t>nog</t>
  </si>
  <si>
    <t xml:space="preserve"> nogay</t>
  </si>
  <si>
    <t>non</t>
  </si>
  <si>
    <t xml:space="preserve"> norrois, vieux</t>
  </si>
  <si>
    <t>nor</t>
  </si>
  <si>
    <t xml:space="preserve"> norvégien</t>
  </si>
  <si>
    <t>nqo</t>
  </si>
  <si>
    <t xml:space="preserve"> n'ko</t>
  </si>
  <si>
    <t>nso</t>
  </si>
  <si>
    <t xml:space="preserve"> Pedi</t>
  </si>
  <si>
    <t>nub</t>
  </si>
  <si>
    <t xml:space="preserve"> nubiennes, langues</t>
  </si>
  <si>
    <t>nwc</t>
  </si>
  <si>
    <t xml:space="preserve"> Classical Nepal Bhasa,  newari classique</t>
  </si>
  <si>
    <t>nya</t>
  </si>
  <si>
    <t xml:space="preserve"> Chewa</t>
  </si>
  <si>
    <t>nym</t>
  </si>
  <si>
    <t xml:space="preserve"> nyamwezi</t>
  </si>
  <si>
    <t>nyn</t>
  </si>
  <si>
    <t xml:space="preserve"> nyankolé</t>
  </si>
  <si>
    <t>nyo</t>
  </si>
  <si>
    <t xml:space="preserve"> nyoro</t>
  </si>
  <si>
    <t>nzi</t>
  </si>
  <si>
    <t xml:space="preserve"> nzema</t>
  </si>
  <si>
    <t>oci</t>
  </si>
  <si>
    <t xml:space="preserve">  Provençal provençal</t>
  </si>
  <si>
    <t>oji</t>
  </si>
  <si>
    <t xml:space="preserve"> ojibwa</t>
  </si>
  <si>
    <t>ori</t>
  </si>
  <si>
    <t xml:space="preserve"> oriya</t>
  </si>
  <si>
    <t>orm</t>
  </si>
  <si>
    <t xml:space="preserve"> galla</t>
  </si>
  <si>
    <t>osa</t>
  </si>
  <si>
    <t xml:space="preserve"> osage</t>
  </si>
  <si>
    <t>oss</t>
  </si>
  <si>
    <t xml:space="preserve"> ossète</t>
  </si>
  <si>
    <t>ota</t>
  </si>
  <si>
    <t xml:space="preserve"> turc ottoman (1500-1928)</t>
  </si>
  <si>
    <t>oto</t>
  </si>
  <si>
    <t xml:space="preserve"> otomangue, langues</t>
  </si>
  <si>
    <t>paa</t>
  </si>
  <si>
    <t xml:space="preserve"> papoues, autres langues</t>
  </si>
  <si>
    <t>pag</t>
  </si>
  <si>
    <t xml:space="preserve"> pangasinan</t>
  </si>
  <si>
    <t>pal</t>
  </si>
  <si>
    <t xml:space="preserve"> pahlavi</t>
  </si>
  <si>
    <t>pam</t>
  </si>
  <si>
    <t xml:space="preserve"> pampangan</t>
  </si>
  <si>
    <t>pan</t>
  </si>
  <si>
    <t xml:space="preserve"> Punjabi</t>
  </si>
  <si>
    <t>pap</t>
  </si>
  <si>
    <t xml:space="preserve"> papiamento</t>
  </si>
  <si>
    <t>pau</t>
  </si>
  <si>
    <t xml:space="preserve"> palau</t>
  </si>
  <si>
    <t>peo</t>
  </si>
  <si>
    <t xml:space="preserve"> perse, vieux (ca. 600-400 av. J.-C.)</t>
  </si>
  <si>
    <t>per</t>
  </si>
  <si>
    <t>phi</t>
  </si>
  <si>
    <t xml:space="preserve"> philippines, autres langues</t>
  </si>
  <si>
    <t>phn</t>
  </si>
  <si>
    <t xml:space="preserve"> phénicien</t>
  </si>
  <si>
    <t>pli</t>
  </si>
  <si>
    <t xml:space="preserve"> pali</t>
  </si>
  <si>
    <t>pol</t>
  </si>
  <si>
    <t xml:space="preserve"> polonais</t>
  </si>
  <si>
    <t>pon</t>
  </si>
  <si>
    <t xml:space="preserve"> pohnpei</t>
  </si>
  <si>
    <t>por</t>
  </si>
  <si>
    <t xml:space="preserve"> portugais</t>
  </si>
  <si>
    <t>pra</t>
  </si>
  <si>
    <t xml:space="preserve"> prâkrit</t>
  </si>
  <si>
    <t>pro</t>
  </si>
  <si>
    <t xml:space="preserve"> provençal ancien (jusqu'à 1500)</t>
  </si>
  <si>
    <t>pus</t>
  </si>
  <si>
    <t xml:space="preserve"> pachto</t>
  </si>
  <si>
    <t>qaa-qtz</t>
  </si>
  <si>
    <t xml:space="preserve"> réservée à l'usage local</t>
  </si>
  <si>
    <t>que</t>
  </si>
  <si>
    <t xml:space="preserve"> quechua</t>
  </si>
  <si>
    <t>raj</t>
  </si>
  <si>
    <t xml:space="preserve"> rajasthani</t>
  </si>
  <si>
    <t>rap</t>
  </si>
  <si>
    <t xml:space="preserve"> rapanui</t>
  </si>
  <si>
    <t>rar</t>
  </si>
  <si>
    <t xml:space="preserve"> rarotonga</t>
  </si>
  <si>
    <t>roa</t>
  </si>
  <si>
    <t xml:space="preserve"> romanes, autres langues</t>
  </si>
  <si>
    <t>roh</t>
  </si>
  <si>
    <t xml:space="preserve"> rhéto-roman</t>
  </si>
  <si>
    <t>rom</t>
  </si>
  <si>
    <t xml:space="preserve"> tsigane</t>
  </si>
  <si>
    <t>ron</t>
  </si>
  <si>
    <t xml:space="preserve"> roumain</t>
  </si>
  <si>
    <t>run</t>
  </si>
  <si>
    <t xml:space="preserve"> rundi</t>
  </si>
  <si>
    <t>rup</t>
  </si>
  <si>
    <t xml:space="preserve"> macédo-roumain</t>
  </si>
  <si>
    <t>rus</t>
  </si>
  <si>
    <t xml:space="preserve"> russe</t>
  </si>
  <si>
    <t>sad</t>
  </si>
  <si>
    <t xml:space="preserve"> sandawe</t>
  </si>
  <si>
    <t>sag</t>
  </si>
  <si>
    <t xml:space="preserve"> sango</t>
  </si>
  <si>
    <t>sah</t>
  </si>
  <si>
    <t xml:space="preserve"> iakoute</t>
  </si>
  <si>
    <t>sai</t>
  </si>
  <si>
    <t xml:space="preserve"> indiennes d'Amérique du Sud, autres langues</t>
  </si>
  <si>
    <t>sal</t>
  </si>
  <si>
    <t xml:space="preserve"> salish, langues</t>
  </si>
  <si>
    <t>sam</t>
  </si>
  <si>
    <t xml:space="preserve"> samaritain</t>
  </si>
  <si>
    <t>san</t>
  </si>
  <si>
    <t xml:space="preserve"> sanskrit</t>
  </si>
  <si>
    <t>sas</t>
  </si>
  <si>
    <t xml:space="preserve"> sasak</t>
  </si>
  <si>
    <t>sat</t>
  </si>
  <si>
    <t xml:space="preserve"> santal</t>
  </si>
  <si>
    <t>scc</t>
  </si>
  <si>
    <t xml:space="preserve"> serbe</t>
  </si>
  <si>
    <t>scn</t>
  </si>
  <si>
    <t xml:space="preserve"> sicilien</t>
  </si>
  <si>
    <t>sco</t>
  </si>
  <si>
    <t xml:space="preserve"> écossais</t>
  </si>
  <si>
    <t>scr</t>
  </si>
  <si>
    <t>sel</t>
  </si>
  <si>
    <t xml:space="preserve"> selkoupe</t>
  </si>
  <si>
    <t>sem</t>
  </si>
  <si>
    <t xml:space="preserve"> sémitiques, autres langues</t>
  </si>
  <si>
    <t>sga</t>
  </si>
  <si>
    <t xml:space="preserve"> irlandais ancien (jusqu'à 900)</t>
  </si>
  <si>
    <t>sgn</t>
  </si>
  <si>
    <t xml:space="preserve"> langues des signes</t>
  </si>
  <si>
    <t>shn</t>
  </si>
  <si>
    <t xml:space="preserve"> chan</t>
  </si>
  <si>
    <t>sid</t>
  </si>
  <si>
    <t xml:space="preserve"> sidamo</t>
  </si>
  <si>
    <t>sin</t>
  </si>
  <si>
    <t xml:space="preserve"> singhalais</t>
  </si>
  <si>
    <t>sio</t>
  </si>
  <si>
    <t xml:space="preserve"> sioux, langues</t>
  </si>
  <si>
    <t>sit</t>
  </si>
  <si>
    <t xml:space="preserve"> sino-tibétaines, autres langues</t>
  </si>
  <si>
    <t>sla</t>
  </si>
  <si>
    <t xml:space="preserve"> slaves, autres langues</t>
  </si>
  <si>
    <t>slk</t>
  </si>
  <si>
    <t xml:space="preserve"> slovaque</t>
  </si>
  <si>
    <t>slo</t>
  </si>
  <si>
    <t>slv</t>
  </si>
  <si>
    <t xml:space="preserve"> slovène</t>
  </si>
  <si>
    <t>sma</t>
  </si>
  <si>
    <t xml:space="preserve"> sami du Sud</t>
  </si>
  <si>
    <t>sme</t>
  </si>
  <si>
    <t xml:space="preserve"> sami du Nord</t>
  </si>
  <si>
    <t>smi</t>
  </si>
  <si>
    <t xml:space="preserve"> sami, autres langues</t>
  </si>
  <si>
    <t>smj</t>
  </si>
  <si>
    <t xml:space="preserve"> sami de Lule</t>
  </si>
  <si>
    <t>smn</t>
  </si>
  <si>
    <t xml:space="preserve"> sami d'Inari</t>
  </si>
  <si>
    <t>smo</t>
  </si>
  <si>
    <t xml:space="preserve"> samoan</t>
  </si>
  <si>
    <t>sms</t>
  </si>
  <si>
    <t xml:space="preserve"> sami skolt</t>
  </si>
  <si>
    <t>sna</t>
  </si>
  <si>
    <t xml:space="preserve"> shona</t>
  </si>
  <si>
    <t>snd</t>
  </si>
  <si>
    <t xml:space="preserve"> sindhi</t>
  </si>
  <si>
    <t>snk</t>
  </si>
  <si>
    <t xml:space="preserve"> soninké</t>
  </si>
  <si>
    <t>sog</t>
  </si>
  <si>
    <t xml:space="preserve"> sogdien</t>
  </si>
  <si>
    <t>som</t>
  </si>
  <si>
    <t xml:space="preserve"> somali</t>
  </si>
  <si>
    <t>son</t>
  </si>
  <si>
    <t xml:space="preserve"> songhai</t>
  </si>
  <si>
    <t>sot</t>
  </si>
  <si>
    <t xml:space="preserve"> sotho du Sud</t>
  </si>
  <si>
    <t>spa</t>
  </si>
  <si>
    <t xml:space="preserve"> espagnol, castillan</t>
  </si>
  <si>
    <t>sqi</t>
  </si>
  <si>
    <t>srd</t>
  </si>
  <si>
    <t xml:space="preserve"> sarde</t>
  </si>
  <si>
    <t>srn</t>
  </si>
  <si>
    <t xml:space="preserve"> sranan togo</t>
  </si>
  <si>
    <t>srp</t>
  </si>
  <si>
    <t>srr</t>
  </si>
  <si>
    <t xml:space="preserve"> sérère</t>
  </si>
  <si>
    <t>ssa</t>
  </si>
  <si>
    <t xml:space="preserve"> nilo-sahariennes, autres langues</t>
  </si>
  <si>
    <t>ssw</t>
  </si>
  <si>
    <t xml:space="preserve"> swati</t>
  </si>
  <si>
    <t>suk</t>
  </si>
  <si>
    <t xml:space="preserve"> sukuma</t>
  </si>
  <si>
    <t>sun</t>
  </si>
  <si>
    <t xml:space="preserve"> soundanais</t>
  </si>
  <si>
    <t>sus</t>
  </si>
  <si>
    <t xml:space="preserve"> soussou</t>
  </si>
  <si>
    <t>sux</t>
  </si>
  <si>
    <t xml:space="preserve"> sumérien</t>
  </si>
  <si>
    <t>swa</t>
  </si>
  <si>
    <t xml:space="preserve"> swahili</t>
  </si>
  <si>
    <t>swe</t>
  </si>
  <si>
    <t xml:space="preserve"> suédois</t>
  </si>
  <si>
    <t>syr</t>
  </si>
  <si>
    <t xml:space="preserve"> syriaque</t>
  </si>
  <si>
    <t>tah</t>
  </si>
  <si>
    <t xml:space="preserve"> tahitien</t>
  </si>
  <si>
    <t>tai</t>
  </si>
  <si>
    <t xml:space="preserve"> thaïes, autres langues</t>
  </si>
  <si>
    <t>tam</t>
  </si>
  <si>
    <t xml:space="preserve"> tamoul</t>
  </si>
  <si>
    <t>tat</t>
  </si>
  <si>
    <t xml:space="preserve"> tatar</t>
  </si>
  <si>
    <t>tel</t>
  </si>
  <si>
    <t xml:space="preserve"> télougou</t>
  </si>
  <si>
    <t>tem</t>
  </si>
  <si>
    <t xml:space="preserve"> temne</t>
  </si>
  <si>
    <t>ter</t>
  </si>
  <si>
    <t xml:space="preserve"> tereno</t>
  </si>
  <si>
    <t>tet</t>
  </si>
  <si>
    <t xml:space="preserve"> tetum</t>
  </si>
  <si>
    <t>tgk</t>
  </si>
  <si>
    <t xml:space="preserve"> tadjik</t>
  </si>
  <si>
    <t>tgl</t>
  </si>
  <si>
    <t xml:space="preserve"> tagalog</t>
  </si>
  <si>
    <t>tha</t>
  </si>
  <si>
    <t xml:space="preserve"> thaï</t>
  </si>
  <si>
    <t>tib</t>
  </si>
  <si>
    <t>tig</t>
  </si>
  <si>
    <t xml:space="preserve"> tigré</t>
  </si>
  <si>
    <t>tir</t>
  </si>
  <si>
    <t xml:space="preserve"> tigrigna</t>
  </si>
  <si>
    <t>tiv</t>
  </si>
  <si>
    <t xml:space="preserve"> tiv</t>
  </si>
  <si>
    <t>tkl</t>
  </si>
  <si>
    <t xml:space="preserve"> tokelau</t>
  </si>
  <si>
    <t>tlh</t>
  </si>
  <si>
    <t xml:space="preserve"> klingon</t>
  </si>
  <si>
    <t>tli</t>
  </si>
  <si>
    <t xml:space="preserve"> tlingit</t>
  </si>
  <si>
    <t>tmh</t>
  </si>
  <si>
    <t xml:space="preserve"> tamacheq</t>
  </si>
  <si>
    <t>tog</t>
  </si>
  <si>
    <t xml:space="preserve"> tonga (Nyasa)</t>
  </si>
  <si>
    <t>ton</t>
  </si>
  <si>
    <t xml:space="preserve"> tongan (Îles Tonga)</t>
  </si>
  <si>
    <t>tpi</t>
  </si>
  <si>
    <t xml:space="preserve"> tok pisin</t>
  </si>
  <si>
    <t>tsi</t>
  </si>
  <si>
    <t xml:space="preserve"> tsimshian</t>
  </si>
  <si>
    <t>tsn</t>
  </si>
  <si>
    <t xml:space="preserve"> tswana</t>
  </si>
  <si>
    <t>tso</t>
  </si>
  <si>
    <t xml:space="preserve"> tsonga</t>
  </si>
  <si>
    <t>tuk</t>
  </si>
  <si>
    <t xml:space="preserve"> turkmène</t>
  </si>
  <si>
    <t>tum</t>
  </si>
  <si>
    <t xml:space="preserve"> tumbuka</t>
  </si>
  <si>
    <t>tup</t>
  </si>
  <si>
    <t xml:space="preserve"> tupi, langues</t>
  </si>
  <si>
    <t>tur</t>
  </si>
  <si>
    <t xml:space="preserve"> turc</t>
  </si>
  <si>
    <t>tut</t>
  </si>
  <si>
    <t xml:space="preserve"> altaïques, autres langues</t>
  </si>
  <si>
    <t>tvl</t>
  </si>
  <si>
    <t xml:space="preserve"> tuvalu</t>
  </si>
  <si>
    <t>twi</t>
  </si>
  <si>
    <t xml:space="preserve"> twi</t>
  </si>
  <si>
    <t>tyv</t>
  </si>
  <si>
    <t xml:space="preserve"> touva</t>
  </si>
  <si>
    <t>udm</t>
  </si>
  <si>
    <t xml:space="preserve"> oudmourte</t>
  </si>
  <si>
    <t>uga</t>
  </si>
  <si>
    <t xml:space="preserve"> ougaritique</t>
  </si>
  <si>
    <t>uig</t>
  </si>
  <si>
    <t xml:space="preserve"> ouïgour</t>
  </si>
  <si>
    <t>ukr</t>
  </si>
  <si>
    <t xml:space="preserve"> ukrainien</t>
  </si>
  <si>
    <t>umb</t>
  </si>
  <si>
    <t xml:space="preserve"> umbundu</t>
  </si>
  <si>
    <t>und</t>
  </si>
  <si>
    <t xml:space="preserve"> indéterminée</t>
  </si>
  <si>
    <t>urd</t>
  </si>
  <si>
    <t xml:space="preserve"> ourdou</t>
  </si>
  <si>
    <t>uzb</t>
  </si>
  <si>
    <t xml:space="preserve"> ouszbek</t>
  </si>
  <si>
    <t>vai</t>
  </si>
  <si>
    <t xml:space="preserve"> vaï</t>
  </si>
  <si>
    <t>ven</t>
  </si>
  <si>
    <t xml:space="preserve"> venda</t>
  </si>
  <si>
    <t>vie</t>
  </si>
  <si>
    <t xml:space="preserve"> vietnamien</t>
  </si>
  <si>
    <t>vol</t>
  </si>
  <si>
    <t xml:space="preserve"> volapük</t>
  </si>
  <si>
    <t>vot</t>
  </si>
  <si>
    <t xml:space="preserve"> vote</t>
  </si>
  <si>
    <t>wak</t>
  </si>
  <si>
    <t xml:space="preserve"> wakashennes, langues</t>
  </si>
  <si>
    <t>wal</t>
  </si>
  <si>
    <t xml:space="preserve"> walamo</t>
  </si>
  <si>
    <t>war</t>
  </si>
  <si>
    <t xml:space="preserve"> waray</t>
  </si>
  <si>
    <t>was</t>
  </si>
  <si>
    <t xml:space="preserve"> washo</t>
  </si>
  <si>
    <t>wel</t>
  </si>
  <si>
    <t>wen</t>
  </si>
  <si>
    <t xml:space="preserve"> sorabes, langues</t>
  </si>
  <si>
    <t>wln</t>
  </si>
  <si>
    <t xml:space="preserve"> wallon</t>
  </si>
  <si>
    <t>wol</t>
  </si>
  <si>
    <t xml:space="preserve"> wolof</t>
  </si>
  <si>
    <t>xal</t>
  </si>
  <si>
    <t xml:space="preserve"> kalmouk, oïrat</t>
  </si>
  <si>
    <t>xho</t>
  </si>
  <si>
    <t xml:space="preserve"> xhosa</t>
  </si>
  <si>
    <t>yao</t>
  </si>
  <si>
    <t xml:space="preserve"> yao</t>
  </si>
  <si>
    <t>yap</t>
  </si>
  <si>
    <t xml:space="preserve"> yapois</t>
  </si>
  <si>
    <t>yid</t>
  </si>
  <si>
    <t xml:space="preserve"> yiddish</t>
  </si>
  <si>
    <t>yor</t>
  </si>
  <si>
    <t xml:space="preserve"> yoruba</t>
  </si>
  <si>
    <t>ypk</t>
  </si>
  <si>
    <t xml:space="preserve"> yupik, langues</t>
  </si>
  <si>
    <t>zap</t>
  </si>
  <si>
    <t xml:space="preserve"> zapotèque</t>
  </si>
  <si>
    <t>zen</t>
  </si>
  <si>
    <t xml:space="preserve"> zenaga</t>
  </si>
  <si>
    <t>zha</t>
  </si>
  <si>
    <t xml:space="preserve"> zhuang, chuang</t>
  </si>
  <si>
    <t>zho</t>
  </si>
  <si>
    <t>chinois</t>
  </si>
  <si>
    <t>znd</t>
  </si>
  <si>
    <t xml:space="preserve"> zandé</t>
  </si>
  <si>
    <t>zul</t>
  </si>
  <si>
    <t xml:space="preserve"> zoulou</t>
  </si>
  <si>
    <t>zun</t>
  </si>
  <si>
    <t xml:space="preserve"> zuni</t>
  </si>
  <si>
    <t>zxx</t>
  </si>
  <si>
    <t xml:space="preserve"> pas de contenu linguistique</t>
  </si>
  <si>
    <t>Type de mots-clés</t>
  </si>
  <si>
    <t>dicipline</t>
  </si>
  <si>
    <t>place</t>
  </si>
  <si>
    <t>stratum</t>
  </si>
  <si>
    <t>temporal</t>
  </si>
  <si>
    <t>theme</t>
  </si>
  <si>
    <t>Liste des types de mots-clés</t>
  </si>
  <si>
    <t>Site Web</t>
  </si>
  <si>
    <t>Contact #3</t>
  </si>
  <si>
    <t>Contact #4</t>
  </si>
  <si>
    <t>Téléchargement</t>
  </si>
  <si>
    <t>Lien OGC</t>
  </si>
  <si>
    <t>Protocole</t>
  </si>
  <si>
    <t>Cartes de base</t>
  </si>
  <si>
    <t>non secret, non classifié</t>
  </si>
  <si>
    <t>ressource ne revêtant pas un caractère sensible ou secret</t>
  </si>
  <si>
    <t xml:space="preserve">restreint </t>
  </si>
  <si>
    <t>ressource de diffusion restreinte</t>
  </si>
  <si>
    <t>confidentiel</t>
  </si>
  <si>
    <t>ressource disponible à des personnes de confiance</t>
  </si>
  <si>
    <t>ressource maintenu privée, inconnue, ou cachée de tous sauf d'un groupe de personnes choisies</t>
  </si>
  <si>
    <t>topsecret</t>
  </si>
  <si>
    <t>ressource du plus grand secret</t>
  </si>
  <si>
    <t xml:space="preserve">Liste des classifications </t>
  </si>
  <si>
    <t>traduction</t>
  </si>
  <si>
    <t>Définition</t>
  </si>
  <si>
    <t>FR</t>
  </si>
  <si>
    <t>Exemples</t>
  </si>
  <si>
    <t>Agriculture</t>
  </si>
  <si>
    <t>Exemples : agriculture, irrigation, aquiculture, plantations, élevage, parasites et maladies affectant les récoltes et le bétail</t>
  </si>
  <si>
    <t>Faune et flore</t>
  </si>
  <si>
    <t>Exemples : faune, végétation, biologie, écologie, déserts, vie marine, zones humides, habitats</t>
  </si>
  <si>
    <t>Frontières, limites administratives</t>
  </si>
  <si>
    <t>Exemples : frontières politiques et administratives</t>
  </si>
  <si>
    <t>Climatologie, Météorologie, Atmosphère</t>
  </si>
  <si>
    <t>Exemples : couverture nuageuse, temps, climat, conditions atmosphériques, changement climatique, précipitations</t>
  </si>
  <si>
    <t>Economie</t>
  </si>
  <si>
    <t xml:space="preserve">Exemples : production, travail, revenu, commerce, industrie, tourisme et ecotourisme, sylviculture, pêche, chasse de loisir ou de subsistance, exploration et exploitation des ressources telles que les minerais, le pétrole et le gaz </t>
  </si>
  <si>
    <t>Altitude</t>
  </si>
  <si>
    <t xml:space="preserve">Exemples : l'altitude, bathymétrie, modèle numériques, pentes et produits dérivés </t>
  </si>
  <si>
    <t>Environnement</t>
  </si>
  <si>
    <t>Exemples : pollution environnementale, stockage et traitement de déchêts, évaluation d'impact sur l'environnement, surveillance de risque environnemental, réserves naturelles, paysage</t>
  </si>
  <si>
    <t>Information géo-scientifique</t>
  </si>
  <si>
    <t>Exemples : dispositifs et processus géophysiques, géologie, minerais, sciences  traitant la composition, la structure et l'origine des roches de la terre, risques de tremblements de terre, activité volcanique, éboulements, gravimétrie, sols, pergélisol, h</t>
  </si>
  <si>
    <t>Santé</t>
  </si>
  <si>
    <t xml:space="preserve">Exemples : maladies, facteurs affectant la santé de santé, hygiène, abus de substance, santé mentale et physique, services de santé </t>
  </si>
  <si>
    <t>Exemples : occupation des sols, cartes topographiques, imagerie, images non classifiées, annotations</t>
  </si>
  <si>
    <t>Installations militaires</t>
  </si>
  <si>
    <t>Exemples : casernes, champs de manoeuvre, transport militaire, renseignement</t>
  </si>
  <si>
    <t>Eaux continentales</t>
  </si>
  <si>
    <t>Exemples : fleuves et glaciers, lacs de sel, plans d'eau, barrages, courants, inondations, qualité de l'eau, diagrammes hydrographiques</t>
  </si>
  <si>
    <t>Localisation</t>
  </si>
  <si>
    <t>Exemples : adresses, réseaux géodésiques, points de contrôle, zones et services postaux, toponymie</t>
  </si>
  <si>
    <t>Océans</t>
  </si>
  <si>
    <t>Examples: tides, tidal waves, coastal information, reefs</t>
  </si>
  <si>
    <t>utilisation des sols</t>
  </si>
  <si>
    <t>Exemples : cartes d'utilisation du sol, cartes de zonage, produits cadastraux, propriété foncière</t>
  </si>
  <si>
    <t>Exemples : établissements, anthropologie, archéologie, éducation, croyances traditionnelles, façons et coutumes, données démographiques, secteurs et activités récréationnelles, évaluations sociales d'impact, crime et justice, recensement de population</t>
  </si>
  <si>
    <t>Constructions</t>
  </si>
  <si>
    <t>Exemples : bâtiments, musées, églises, usines, logement, monuments, magasins, tours</t>
  </si>
  <si>
    <t>Transport</t>
  </si>
  <si>
    <t>Exemples : routes, aéroports/pistes d'atterrissage, gares, tunnels, itinéraires,  voies navigables, voies aéronautiques, voies ferrées, localisation de véhicules ou de navires</t>
  </si>
  <si>
    <t xml:space="preserve">Exemples : points de production d'énergie hydroélectrique, géothermique, solaires et nucléaires, dispositif de collecte, de  distribution et d'assainissement d'eau, d'électricité et de gaz, réseaux de communication et de télécommunication </t>
  </si>
  <si>
    <t>Communication</t>
  </si>
  <si>
    <t>Société</t>
  </si>
  <si>
    <t xml:space="preserve"> traduction-définition</t>
  </si>
  <si>
    <t>l'information décrit un …</t>
  </si>
  <si>
    <t>l'information décrit un jeu de données</t>
  </si>
  <si>
    <t>l'information décrit une ou des séries (numériques ?)</t>
  </si>
  <si>
    <t>l'information décrit un jeu de données non-géographiques</t>
  </si>
  <si>
    <t>l'information décrit un logiciel ou une routine</t>
  </si>
  <si>
    <t>l'information décrit un service rendu disponible à un utilisateurà travers une interface</t>
  </si>
  <si>
    <t>l'information décrit un modèle (copie ou imitation d'un objet existant ou hypothétique)</t>
  </si>
  <si>
    <t>l'information décrit une tuile, un sous-ensemble de données géographiques</t>
  </si>
  <si>
    <t>définition</t>
  </si>
  <si>
    <t>Vecteur</t>
  </si>
  <si>
    <t>données sous forme de vecteur pour représenter un objet géographique</t>
  </si>
  <si>
    <t>Raster, grille</t>
  </si>
  <si>
    <t>données sous forme de grille</t>
  </si>
  <si>
    <t>texte</t>
  </si>
  <si>
    <t xml:space="preserve">Données tabulaires ou textuelles  </t>
  </si>
  <si>
    <t>Réseaux de triangles irréguliers</t>
  </si>
  <si>
    <t>Modèles stéréoscopiques</t>
  </si>
  <si>
    <t xml:space="preserve">vue tridimensionnelles formés par superposition de deux images </t>
  </si>
  <si>
    <t>enregistrement vidéo</t>
  </si>
  <si>
    <t xml:space="preserve">Lambert I Nord </t>
  </si>
  <si>
    <t>Lambert II Centre</t>
  </si>
  <si>
    <t>Lambert III Sud</t>
  </si>
  <si>
    <t>Lambert IV Corse</t>
  </si>
  <si>
    <t xml:space="preserve">ED50 UTM30 </t>
  </si>
  <si>
    <t xml:space="preserve">ED50 UTM31 </t>
  </si>
  <si>
    <t xml:space="preserve">ED50 UTM32 </t>
  </si>
  <si>
    <t xml:space="preserve">WGS84 UTM30 </t>
  </si>
  <si>
    <t xml:space="preserve">WGS84 UTM31 </t>
  </si>
  <si>
    <t xml:space="preserve">WGS84 UTM32 </t>
  </si>
  <si>
    <t xml:space="preserve">Guadeloupe Ste Anne </t>
  </si>
  <si>
    <t xml:space="preserve">Guadeloupe Fort Marigot (St-Martin, St-Barthélemy) </t>
  </si>
  <si>
    <t xml:space="preserve">WGS84 UTM20 </t>
  </si>
  <si>
    <t>Martinique Fort Desaix</t>
  </si>
  <si>
    <t>Guyane CSG67 UTM21</t>
  </si>
  <si>
    <t>Guyane CSG67 UTM22</t>
  </si>
  <si>
    <t>Réunion Gauss Laborde</t>
  </si>
  <si>
    <t>Combani 1950 UTM38</t>
  </si>
  <si>
    <t xml:space="preserve">WGS84 cartésiennes </t>
  </si>
  <si>
    <t xml:space="preserve">RGF93 cartésiennes </t>
  </si>
  <si>
    <t xml:space="preserve">RGFG95 cartésiennes </t>
  </si>
  <si>
    <t xml:space="preserve">Réunion RGR92 cartésiennes </t>
  </si>
  <si>
    <t>France - Alsace géographiques</t>
  </si>
  <si>
    <t xml:space="preserve">Guadeloupe Ste Anne géographiques </t>
  </si>
  <si>
    <t xml:space="preserve">Guadeloupe Fort Marigot (St-Martin, St-Barthélemy) géographiques </t>
  </si>
  <si>
    <t>RRAF 1991</t>
  </si>
  <si>
    <t>Martinique Fort Desaix géographiques</t>
  </si>
  <si>
    <t xml:space="preserve">Guyane CSG67 géographiques </t>
  </si>
  <si>
    <t xml:space="preserve">RGFG95 géographiques </t>
  </si>
  <si>
    <t xml:space="preserve">Réunion 1947 géographiques </t>
  </si>
  <si>
    <t xml:space="preserve">Réunion RGR92 géographiques </t>
  </si>
  <si>
    <t>Combani 1950 géographiques</t>
  </si>
  <si>
    <t>IGN 1950 géographiques</t>
  </si>
  <si>
    <t>NTF géographiques Greenwich</t>
  </si>
  <si>
    <t>NTF géographiques Paris</t>
  </si>
  <si>
    <t>ED50 géographiques</t>
  </si>
  <si>
    <t>WGS84 géographiques</t>
  </si>
  <si>
    <t xml:space="preserve">RGF93 géographiques </t>
  </si>
  <si>
    <t>Systèmes de maillage géographique</t>
  </si>
  <si>
    <t>Référentiels de coordonnées</t>
  </si>
  <si>
    <t>Dénominations géographiques</t>
  </si>
  <si>
    <t>Unités administratives</t>
  </si>
  <si>
    <t>Adresses</t>
  </si>
  <si>
    <t>Parcelles cadastrales</t>
  </si>
  <si>
    <t>Réseaux de transport</t>
  </si>
  <si>
    <t>Hydrographie</t>
  </si>
  <si>
    <t>Sites protégés</t>
  </si>
  <si>
    <t>Occupation des terres</t>
  </si>
  <si>
    <t>Ortho-imagerie</t>
  </si>
  <si>
    <t>Géologie</t>
  </si>
  <si>
    <t>Unités statistiques</t>
  </si>
  <si>
    <t>Bâtiments</t>
  </si>
  <si>
    <t>Sols</t>
  </si>
  <si>
    <t>Usage des sols</t>
  </si>
  <si>
    <t>Santé et sécurité des personnes</t>
  </si>
  <si>
    <t>Services d'utilité publique et services publics</t>
  </si>
  <si>
    <t>Installations de suivi environnemental</t>
  </si>
  <si>
    <t>Lieux de production et sites industriels</t>
  </si>
  <si>
    <t>Installations agricoles et aquacoles</t>
  </si>
  <si>
    <t>Répartition de la population – démographie</t>
  </si>
  <si>
    <t>Zones de gestion, de restriction ou de réglementation et unités de déclaration</t>
  </si>
  <si>
    <t>Zones à risque naturel</t>
  </si>
  <si>
    <t>Conditions atmosphériques</t>
  </si>
  <si>
    <t>Caractéristiques géographiques météorologiques</t>
  </si>
  <si>
    <t>Caractéristiques géographiques océanographiques</t>
  </si>
  <si>
    <t>Régions maritimes</t>
  </si>
  <si>
    <t>Régions biogéographiques</t>
  </si>
  <si>
    <t>Habitats et biotopes</t>
  </si>
  <si>
    <t>Répartition des espèces</t>
  </si>
  <si>
    <t>Sources d'énergie</t>
  </si>
  <si>
    <t>Ressources minérales</t>
  </si>
  <si>
    <t>Liste des thèmes INSPIRE</t>
  </si>
  <si>
    <t>Conformité (INSPIRE)</t>
  </si>
  <si>
    <t>fre</t>
  </si>
  <si>
    <t>Degré de conformité</t>
  </si>
  <si>
    <t>oui</t>
  </si>
  <si>
    <t>France</t>
  </si>
  <si>
    <t>Service</t>
  </si>
  <si>
    <t>Nom des niveaux hiérarchiques</t>
  </si>
  <si>
    <t>Date de publication</t>
  </si>
  <si>
    <t>Identifiant de la donnée</t>
  </si>
  <si>
    <t>Thème INSPIRE</t>
  </si>
  <si>
    <t>Catégorie ISO 1</t>
  </si>
  <si>
    <t>Catégorie ISO 2</t>
  </si>
  <si>
    <t>Catégorie ISO 3</t>
  </si>
  <si>
    <t>Code des classifications</t>
  </si>
  <si>
    <t>Titre de la spécification</t>
  </si>
  <si>
    <t>degree</t>
  </si>
  <si>
    <t>Contact métadonnée</t>
  </si>
  <si>
    <t>Producteur</t>
  </si>
  <si>
    <t>Responsable de la ressource</t>
  </si>
  <si>
    <t>Identifiant du fichier</t>
  </si>
  <si>
    <t>Nom du système de projection</t>
  </si>
  <si>
    <t>Non évalué</t>
  </si>
  <si>
    <t>Contraintes légales</t>
  </si>
  <si>
    <t>copyright</t>
  </si>
  <si>
    <t>patent</t>
  </si>
  <si>
    <t>patentPending</t>
  </si>
  <si>
    <t>trademark</t>
  </si>
  <si>
    <t>license</t>
  </si>
  <si>
    <t>intellectualPropertyRights</t>
  </si>
  <si>
    <t>LegalConstraints</t>
  </si>
  <si>
    <t>Autres restrictions</t>
  </si>
  <si>
    <t>Marque de commerce</t>
  </si>
  <si>
    <t>Brevet</t>
  </si>
  <si>
    <t>Brevet en instance</t>
  </si>
  <si>
    <t>Droit d'auteur / Droit moral (copyright)</t>
  </si>
  <si>
    <t>licence</t>
  </si>
  <si>
    <t>Droit de propriété intellectuelle / Droit patrimonial</t>
  </si>
  <si>
    <t>Restreint</t>
  </si>
  <si>
    <t>roleCode</t>
  </si>
  <si>
    <t>provider</t>
  </si>
  <si>
    <t>Point de contact</t>
  </si>
  <si>
    <t>Utilisateur</t>
  </si>
  <si>
    <t>Distributeur</t>
  </si>
  <si>
    <t>A l'origine de</t>
  </si>
  <si>
    <t>Auteur</t>
  </si>
  <si>
    <t>Editeur (publication)</t>
  </si>
  <si>
    <t>Exécutant</t>
  </si>
  <si>
    <t>Point de recherche</t>
  </si>
  <si>
    <t>Gestionnaire</t>
  </si>
  <si>
    <t>NAME</t>
  </si>
  <si>
    <t>WGS84_XMIN</t>
  </si>
  <si>
    <t>WGS84_YMIN</t>
  </si>
  <si>
    <t>WGS84_XMAX</t>
  </si>
  <si>
    <t>WGS84_YMAX</t>
  </si>
  <si>
    <t>AIN - (01)</t>
  </si>
  <si>
    <t>AISNE - (02)</t>
  </si>
  <si>
    <t>ALLIER - (03)</t>
  </si>
  <si>
    <t>ALPES DE HAUTE-PROVENCE - (04)</t>
  </si>
  <si>
    <t>HAUTES-ALPES - (05)</t>
  </si>
  <si>
    <t>ALPES-MARITIMES - (06)</t>
  </si>
  <si>
    <t>ARDECHE - (07)</t>
  </si>
  <si>
    <t>ARDENNES - (08)</t>
  </si>
  <si>
    <t>ARIEGE - (09)</t>
  </si>
  <si>
    <t>AUBE - (10)</t>
  </si>
  <si>
    <t>AUDE - (11)</t>
  </si>
  <si>
    <t>AVEYRON - (12)</t>
  </si>
  <si>
    <t>BOUCHES-DU-RHONE - (13)</t>
  </si>
  <si>
    <t>CALVADOS - (14)</t>
  </si>
  <si>
    <t>CANTAL - (15)</t>
  </si>
  <si>
    <t>CHARENTE - (16)</t>
  </si>
  <si>
    <t>CHARENTE-MARITIME - (17)</t>
  </si>
  <si>
    <t>CHER - (18)</t>
  </si>
  <si>
    <t>CORREZE - (19)</t>
  </si>
  <si>
    <t>COTE-D'OR - (21)</t>
  </si>
  <si>
    <t>COTES D'ARMOR - (22)</t>
  </si>
  <si>
    <t>CREUSE - (23)</t>
  </si>
  <si>
    <t>DORDOGNE - (24)</t>
  </si>
  <si>
    <t>DOUBS - (25)</t>
  </si>
  <si>
    <t>DROME - (26)</t>
  </si>
  <si>
    <t>EURE - (27)</t>
  </si>
  <si>
    <t>EURE-ET-LOIR - (28)</t>
  </si>
  <si>
    <t>FINISTERE - (29)</t>
  </si>
  <si>
    <t>CORSE-DU-SUD - (2A)</t>
  </si>
  <si>
    <t>HAUTE-CORSE - (2B)</t>
  </si>
  <si>
    <t>GARD - (30)</t>
  </si>
  <si>
    <t>HAUTE-GARONNE - (31)</t>
  </si>
  <si>
    <t>GERS - (32)</t>
  </si>
  <si>
    <t>GIRONDE - (33)</t>
  </si>
  <si>
    <t>HERAULT - (34)</t>
  </si>
  <si>
    <t>ILLE-ET-VILAINE - (35)</t>
  </si>
  <si>
    <t>INDRE - (36)</t>
  </si>
  <si>
    <t>INDRE-ET-LOIRE - (37)</t>
  </si>
  <si>
    <t>ISERE - (38)</t>
  </si>
  <si>
    <t>JURA - (39)</t>
  </si>
  <si>
    <t>LANDES - (40)</t>
  </si>
  <si>
    <t>LOIR-ET-CHER - (41)</t>
  </si>
  <si>
    <t>LOIRE - (42)</t>
  </si>
  <si>
    <t>HAUTE-LOIRE - (43)</t>
  </si>
  <si>
    <t>LOIRE-ATLANTIQUE - (44)</t>
  </si>
  <si>
    <t>LOIRET - (45)</t>
  </si>
  <si>
    <t>LOT - (46)</t>
  </si>
  <si>
    <t>LOT-ET-GARONNE - (47)</t>
  </si>
  <si>
    <t>LOZERE - (48)</t>
  </si>
  <si>
    <t>MAINE-ET-LOIRE - (49)</t>
  </si>
  <si>
    <t>MANCHE - (50)</t>
  </si>
  <si>
    <t>MARNE - (51)</t>
  </si>
  <si>
    <t>HAUTE-MARNE - (52)</t>
  </si>
  <si>
    <t>MAYENNE - (53)</t>
  </si>
  <si>
    <t>MEURTHE_ET_MOSELLE - (54)</t>
  </si>
  <si>
    <t>MEUSE - (55)</t>
  </si>
  <si>
    <t>MORBIHAN - (56)</t>
  </si>
  <si>
    <t>MOSELLE - (57)</t>
  </si>
  <si>
    <t>NIEVRE - (58)</t>
  </si>
  <si>
    <t>NORD - (59)</t>
  </si>
  <si>
    <t>OISE - (60)</t>
  </si>
  <si>
    <t>ORNE - (61)</t>
  </si>
  <si>
    <t>PAS-DE-CALAIS - (62)</t>
  </si>
  <si>
    <t>PUY-DE-DOME - (63)</t>
  </si>
  <si>
    <t>PYRENEES-ATLANTIQUES - (64)</t>
  </si>
  <si>
    <t>HAUTES-PYRENEES - (65)</t>
  </si>
  <si>
    <t>PYRENEES-ORIENTALES - (66)</t>
  </si>
  <si>
    <t>BAS-RHIN - (67)</t>
  </si>
  <si>
    <t>HAUT-RHIN - (68)</t>
  </si>
  <si>
    <t>RHONE - (69)</t>
  </si>
  <si>
    <t>HAUTE-SAONE - (70)</t>
  </si>
  <si>
    <t>SAONE-ET-LOIRE - (71)</t>
  </si>
  <si>
    <t>SARTHE - (72)</t>
  </si>
  <si>
    <t>SAVOIE - (73)</t>
  </si>
  <si>
    <t>HAUTE-SAVOIE - (74)</t>
  </si>
  <si>
    <t>VILLE DE PARIS - (75)</t>
  </si>
  <si>
    <t>SEINE-MARITIME - (76)</t>
  </si>
  <si>
    <t>SEINE-ET-MARNE - (77)</t>
  </si>
  <si>
    <t>YVELINES - (78)</t>
  </si>
  <si>
    <t>DEUX-SEVRES - (79)</t>
  </si>
  <si>
    <t>SOMME - (80)</t>
  </si>
  <si>
    <t>TARN - (81)</t>
  </si>
  <si>
    <t>TARN-ET-GARONNE - (82)</t>
  </si>
  <si>
    <t>VAR - (83)</t>
  </si>
  <si>
    <t>VAUCLUSE - (84)</t>
  </si>
  <si>
    <t>VENDEE - (85)</t>
  </si>
  <si>
    <t>VIENNE - (86)</t>
  </si>
  <si>
    <t>HAUTE-VIENNE - (87)</t>
  </si>
  <si>
    <t>VOSGES - (88)</t>
  </si>
  <si>
    <t>YONNE - (89)</t>
  </si>
  <si>
    <t>TERRITOIRE DE BELFORT - (90)</t>
  </si>
  <si>
    <t>ESSONNE - (91)</t>
  </si>
  <si>
    <t>HAUTS-DE-SEINE - (92)</t>
  </si>
  <si>
    <t>SEINE-ST-DENIS - (93)</t>
  </si>
  <si>
    <t>VAL-DE-MARNE - (94)</t>
  </si>
  <si>
    <t>VAL-D'OISE - (95)</t>
  </si>
  <si>
    <t>GUADELOUPE - (971)</t>
  </si>
  <si>
    <t>MARTINIQUE - (972)</t>
  </si>
  <si>
    <t>GUYANE</t>
  </si>
  <si>
    <t>Reunion - (974)</t>
  </si>
  <si>
    <t>MAYOTTE</t>
  </si>
  <si>
    <t>Nouvelle Calédonie</t>
  </si>
  <si>
    <t>Extension géographique (lat long) (Département)</t>
  </si>
  <si>
    <t>Extension géographique (lat long) (Région)</t>
  </si>
  <si>
    <t>ILE-DE-FRANCE</t>
  </si>
  <si>
    <t>CHAMPAGNE-ARDENNE</t>
  </si>
  <si>
    <t>PICARDIE</t>
  </si>
  <si>
    <t>HAUTE-NORMANDIE</t>
  </si>
  <si>
    <t>CENTRE</t>
  </si>
  <si>
    <t>BASSE-NORMANDIE</t>
  </si>
  <si>
    <t>BOURGOGNE</t>
  </si>
  <si>
    <t>NORD-PAS-DE-CALAIS</t>
  </si>
  <si>
    <t>LORRAINE</t>
  </si>
  <si>
    <t>ALSACE</t>
  </si>
  <si>
    <t>FRANCHE-COMTE</t>
  </si>
  <si>
    <t>PAYS DE LA LOIRE</t>
  </si>
  <si>
    <t>BRETAGNE</t>
  </si>
  <si>
    <t>POITOU-CHARENTES</t>
  </si>
  <si>
    <t>AQUITAINE</t>
  </si>
  <si>
    <t>MIDI-PYRENEES</t>
  </si>
  <si>
    <t>LIMOUSIN</t>
  </si>
  <si>
    <t>RHONE-ALPES</t>
  </si>
  <si>
    <t>AUVERGNE</t>
  </si>
  <si>
    <t>LANGUEDOC-ROUSSILLON</t>
  </si>
  <si>
    <t>PROVENCE-ALPES-COTE D'AZUR</t>
  </si>
  <si>
    <t>CORSE</t>
  </si>
  <si>
    <t>Extension géographique (lat long) (Commune A-L)</t>
  </si>
  <si>
    <t>Extension géographique (lat long) (Commune L-Z)</t>
  </si>
  <si>
    <t>Etendue temporelle</t>
  </si>
  <si>
    <t>Date de début</t>
  </si>
  <si>
    <t>Date de fin</t>
  </si>
  <si>
    <t>not evalued</t>
  </si>
  <si>
    <t>otherRestrictions</t>
  </si>
  <si>
    <t>RGF93 / CC42</t>
  </si>
  <si>
    <t>RGF93 / CC43</t>
  </si>
  <si>
    <t>RGF93 / CC44</t>
  </si>
  <si>
    <t>RGF93 / CC45</t>
  </si>
  <si>
    <t>RGF93 / CC46</t>
  </si>
  <si>
    <t>RGF93 / CC47</t>
  </si>
  <si>
    <t>RGF93 / CC48</t>
  </si>
  <si>
    <t>RGF93 / CC49</t>
  </si>
  <si>
    <t>Restrictions concernant l’accès public</t>
  </si>
  <si>
    <t>Pas de restriction d’accès publique</t>
  </si>
  <si>
    <t>Aucun des articles de la loi ne peut être invoqué pour justifier d’une restriction d’accès publique.</t>
  </si>
  <si>
    <t>les relations internationales, la sécurité publique ou la défense nationale</t>
  </si>
  <si>
    <t>les droits de propriété intellectuelle</t>
  </si>
  <si>
    <t>la confidentialité des travaux des autorités publiques, lorsque cette confidentialité est prévue par la loi</t>
  </si>
  <si>
    <t>la protection de l'environnement auquel ces informations ont trait, comme par exemple la localisation d'espèces rares</t>
  </si>
  <si>
    <t>la bonne marche de la justice, la possibilité pour toute personne d'être jugée équitablement ou la capacité d'une autorité publique d'effectuer une enquête d'ordre pénal ou disciplinaire</t>
  </si>
  <si>
    <t>la confidentialité des informations commerciales ou industrielles, lorsque cette confidentialité est prévue par la législation nationale ou communautaire afin de protéger un intérêt économique légitime, notamment l'intérêt public lié à la préservation de la confidentialité des statistiques et du secret fiscal</t>
  </si>
  <si>
    <t>la confidentialité des données à caractère personnel et/ou des fichiers concernant une personne physique lorsque cette personne n'a pas consenti à la divulgation de ces informations au public, lorsque la confidentialité de ce type d'information est prévue par la législation nationale ou communautaire</t>
  </si>
  <si>
    <t>les intérêts ou la protection de toute personne qui a fourni les informations demandées sur une base volontaire sans y être contrainte la loi ou sans que la loi puisse l'y contraindre, à moins que cette personne n'ait consenti à la divulgation de ces données</t>
  </si>
  <si>
    <t>Conditions applicables à l'accès et à l'utilisation</t>
  </si>
  <si>
    <t>INSPIRE Data Specification on Administrative Units - Guidelines v3.0.1</t>
  </si>
  <si>
    <t>Guide INSPIRE sur les unités administratives</t>
  </si>
  <si>
    <t>INSPIRE Data Specification on Cadastral Parcels - Guidelines v 3.0.1</t>
  </si>
  <si>
    <t>Guide INSPIRE sur les parcelles cadastrales</t>
  </si>
  <si>
    <t>INSPIRE Data Specification on Geographical Names - Guidelines v 3.0.1</t>
  </si>
  <si>
    <t>Guide INSPIRE sur les dénominations géographiques</t>
  </si>
  <si>
    <t>INSPIRE Data Specification on Hydrography - Guidelines v 3.0.1</t>
  </si>
  <si>
    <t>Guide INSPIRE sur l’hydrographie</t>
  </si>
  <si>
    <t>INSPIRE Data Specification on Protected Sites - Guidelines v 3.1.0</t>
  </si>
  <si>
    <t>Guide INSPIRE sur les sites protégés</t>
  </si>
  <si>
    <t>INSPIRE Data Specification on Transport Networks - Guidelines v 3.1.0</t>
  </si>
  <si>
    <t>Guide INSPIRE sur les réseaux de transport</t>
  </si>
  <si>
    <t>INSPIRE Data Specification on Addresses - Guidelines v 3.0.1</t>
  </si>
  <si>
    <t>Guide INSPIRE sur les adresses</t>
  </si>
  <si>
    <t>INSPIRE Specification on Coordinate Reference Systems - Guidelines v 3.1</t>
  </si>
  <si>
    <t>Guide INSPIRE sur les référentiels de coordonnées</t>
  </si>
  <si>
    <t>INSPIRE Specification on Geographical Grid Systems - Guidelines v 3.0.1</t>
  </si>
  <si>
    <t>Guide INSPIRE sur les systèmes de maillage géographique</t>
  </si>
  <si>
    <t>Série de données</t>
  </si>
  <si>
    <t>Ensemble de séries de données</t>
  </si>
  <si>
    <t>Format de la donnée</t>
  </si>
  <si>
    <t>Texte</t>
  </si>
  <si>
    <t>ESRI Shapefile</t>
  </si>
  <si>
    <t>Mapinfo MIF/MID</t>
  </si>
  <si>
    <t>Mapinfo TAB</t>
  </si>
  <si>
    <t>KML</t>
  </si>
  <si>
    <t>GeoTIFF</t>
  </si>
  <si>
    <t>TIFF</t>
  </si>
  <si>
    <t>ECW</t>
  </si>
  <si>
    <t>ZIP</t>
  </si>
  <si>
    <t>Système de référence temporelle</t>
  </si>
  <si>
    <t>Cohérence topologique</t>
  </si>
  <si>
    <t>Number of faulty point-curve connections</t>
  </si>
  <si>
    <t>Rate of faulty point-curve connections</t>
  </si>
  <si>
    <t>Number of missing connection due to undershoots</t>
  </si>
  <si>
    <t>Number of missing connections due to overshoots</t>
  </si>
  <si>
    <t>Number of invalid slivers</t>
  </si>
  <si>
    <t>Number of invalid self intersect errors</t>
  </si>
  <si>
    <t>Number of invalid self overlap errors</t>
  </si>
  <si>
    <t>Version</t>
  </si>
  <si>
    <t>1.0</t>
  </si>
  <si>
    <t>4.5</t>
  </si>
  <si>
    <t>Version du format</t>
  </si>
  <si>
    <t>GML</t>
  </si>
  <si>
    <t>3.2.1</t>
  </si>
  <si>
    <t>0.0905037214470336</t>
  </si>
  <si>
    <t>1.46496073801448</t>
  </si>
  <si>
    <t>48.1180258731648</t>
  </si>
  <si>
    <t>3.57261118860414</t>
  </si>
  <si>
    <t>49.2294879936099</t>
  </si>
  <si>
    <t>3.37135982440879</t>
  </si>
  <si>
    <t>47.6112466818518</t>
  </si>
  <si>
    <t>6.05229292942111</t>
  </si>
  <si>
    <t>50.133103958194</t>
  </si>
  <si>
    <t>1.4051434407722</t>
  </si>
  <si>
    <t>48.8413057469485</t>
  </si>
  <si>
    <t>4.27374039693379</t>
  </si>
  <si>
    <t>50.3582352924942</t>
  </si>
  <si>
    <t>0.109763987939677</t>
  </si>
  <si>
    <t>48.6559665373597</t>
  </si>
  <si>
    <t>1.79393488730429</t>
  </si>
  <si>
    <t>50.0725295682359</t>
  </si>
  <si>
    <t>46.3332664264778</t>
  </si>
  <si>
    <t>3.14277920992404</t>
  </si>
  <si>
    <t>48.9410939767769</t>
  </si>
  <si>
    <t>-1.81635798266692</t>
  </si>
  <si>
    <t>48.1188336172616</t>
  </si>
  <si>
    <t>0.939626444556254</t>
  </si>
  <si>
    <t>49.7936642185427</t>
  </si>
  <si>
    <t>2.83772585602182</t>
  </si>
  <si>
    <t>46.1726616936785</t>
  </si>
  <si>
    <t>5.58750295720071</t>
  </si>
  <si>
    <t>48.3615124737661</t>
  </si>
  <si>
    <t>1.56661802446217</t>
  </si>
  <si>
    <t>49.9788395624201</t>
  </si>
  <si>
    <t>4.27034867062763</t>
  </si>
  <si>
    <t>51.0724263205088</t>
  </si>
  <si>
    <t>4.84600650270928</t>
  </si>
  <si>
    <t>47.8758127759104</t>
  </si>
  <si>
    <t>7.68995942569945</t>
  </si>
  <si>
    <t>49.5367692017027</t>
  </si>
  <si>
    <t>6.81492203143473</t>
  </si>
  <si>
    <t>47.4402942459653</t>
  </si>
  <si>
    <t>8.23891459299024</t>
  </si>
  <si>
    <t>49.0426480915685</t>
  </si>
  <si>
    <t>5.22140660573036</t>
  </si>
  <si>
    <t>46.273831565985</t>
  </si>
  <si>
    <t>7.18867637592545</t>
  </si>
  <si>
    <t>47.9857162390667</t>
  </si>
  <si>
    <t>-2.45154961973626</t>
  </si>
  <si>
    <t>46.2164840728797</t>
  </si>
  <si>
    <t>0.901586386712893</t>
  </si>
  <si>
    <t>48.584579404413</t>
  </si>
  <si>
    <t>-4.96076300092675</t>
  </si>
  <si>
    <t>47.1790291783264</t>
  </si>
  <si>
    <t>-1.07898460732102</t>
  </si>
  <si>
    <t>48.9578367747713</t>
  </si>
  <si>
    <t>-1.48086584215871</t>
  </si>
  <si>
    <t>45.052767743224</t>
  </si>
  <si>
    <t>1.20024811096168</t>
  </si>
  <si>
    <t>47.191972510845</t>
  </si>
  <si>
    <t>-1.74348883801203</t>
  </si>
  <si>
    <t>42.7435659959205</t>
  </si>
  <si>
    <t>1.44005930048689</t>
  </si>
  <si>
    <t>45.717640219721</t>
  </si>
  <si>
    <t>-0.307247141446955</t>
  </si>
  <si>
    <t>42.5399722405703</t>
  </si>
  <si>
    <t>3.46961412913437</t>
  </si>
  <si>
    <t>45.0425426155481</t>
  </si>
  <si>
    <t>0.657895138244353</t>
  </si>
  <si>
    <t>44.9141471651969</t>
  </si>
  <si>
    <t>2.6151219334511</t>
  </si>
  <si>
    <t>46.4559336209363</t>
  </si>
  <si>
    <t>3.65416731973602</t>
  </si>
  <si>
    <t>44.1536326506821</t>
  </si>
  <si>
    <t>7.28310420176064</t>
  </si>
  <si>
    <t>46.4459095000955</t>
  </si>
  <si>
    <t>2.07212654892324</t>
  </si>
  <si>
    <t>44.6189749859914</t>
  </si>
  <si>
    <t>4.55029790852462</t>
  </si>
  <si>
    <t>46.7857460107602</t>
  </si>
  <si>
    <t>1.70257139397382</t>
  </si>
  <si>
    <t>42.3348385167366</t>
  </si>
  <si>
    <t>4.8890943747182</t>
  </si>
  <si>
    <t>44.9442496976591</t>
  </si>
  <si>
    <t>4.21911199683101</t>
  </si>
  <si>
    <t>43.0377552055724</t>
  </si>
  <si>
    <t>7.81816262219816</t>
  </si>
  <si>
    <t>45.0667722061971</t>
  </si>
  <si>
    <t>8.43514787226776</t>
  </si>
  <si>
    <t>41.3779934137446</t>
  </si>
  <si>
    <t>9.66365161990661</t>
  </si>
  <si>
    <t>42.9906417554314</t>
  </si>
  <si>
    <t>4.71966434605244</t>
  </si>
  <si>
    <t>45.6356210453559</t>
  </si>
  <si>
    <t>6.18457233178969</t>
  </si>
  <si>
    <t>46.4884143059102</t>
  </si>
  <si>
    <t>2.95879117736891</t>
  </si>
  <si>
    <t>48.8433318673227</t>
  </si>
  <si>
    <t>4.26233587559167</t>
  </si>
  <si>
    <t>50.0603571937589</t>
  </si>
  <si>
    <t>2.27593327001498</t>
  </si>
  <si>
    <t>45.9416306545458</t>
  </si>
  <si>
    <t>4.01996788440197</t>
  </si>
  <si>
    <t>46.7947750666858</t>
  </si>
  <si>
    <t>5.47994043326416</t>
  </si>
  <si>
    <t>43.6889591567378</t>
  </si>
  <si>
    <t>7.00878966183119</t>
  </si>
  <si>
    <t>44.6533331246533</t>
  </si>
  <si>
    <t>5.41061198088389</t>
  </si>
  <si>
    <t>44.1965764296683</t>
  </si>
  <si>
    <t>7.12258123141431</t>
  </si>
  <si>
    <t>45.0990016012228</t>
  </si>
  <si>
    <t>6.61364744444428</t>
  </si>
  <si>
    <t>43.4943718414458</t>
  </si>
  <si>
    <t>7.74572331477644</t>
  </si>
  <si>
    <t>44.3220761333874</t>
  </si>
  <si>
    <t>3.84962765515277</t>
  </si>
  <si>
    <t>44.2698098558197</t>
  </si>
  <si>
    <t>4.90963096309039</t>
  </si>
  <si>
    <t>45.3622856488559</t>
  </si>
  <si>
    <t>4.01898628193261</t>
  </si>
  <si>
    <t>49.2429346596619</t>
  </si>
  <si>
    <t>5.42439068264001</t>
  </si>
  <si>
    <t>50.150576343463</t>
  </si>
  <si>
    <t>0.841226905119946</t>
  </si>
  <si>
    <t>42.5623432670857</t>
  </si>
  <si>
    <t>2.17290209978895</t>
  </si>
  <si>
    <t>43.3156119825941</t>
  </si>
  <si>
    <t>3.37768052076171</t>
  </si>
  <si>
    <t>47.9340914270298</t>
  </si>
  <si>
    <t>4.88868044076994</t>
  </si>
  <si>
    <t>48.7042990182279</t>
  </si>
  <si>
    <t>1.69915347690937</t>
  </si>
  <si>
    <t>42.6472830714175</t>
  </si>
  <si>
    <t>3.24453407993454</t>
  </si>
  <si>
    <t>43.4548051495027</t>
  </si>
  <si>
    <t>1.85096219862054</t>
  </si>
  <si>
    <t>43.6939049566937</t>
  </si>
  <si>
    <t>3.46738845915293</t>
  </si>
  <si>
    <t>44.9328164753129</t>
  </si>
  <si>
    <t>4.22399183776718</t>
  </si>
  <si>
    <t>43.18684969287</t>
  </si>
  <si>
    <t>5.8259559557841</t>
  </si>
  <si>
    <t>43.8934100762579</t>
  </si>
  <si>
    <t>-1.14799334685352</t>
  </si>
  <si>
    <t>48.7453265558908</t>
  </si>
  <si>
    <t>0.435314236504828</t>
  </si>
  <si>
    <t>49.4409376669897</t>
  </si>
  <si>
    <t>3.37750065594419</t>
  </si>
  <si>
    <t>45.4779775378849</t>
  </si>
  <si>
    <t>-0.432081193726815</t>
  </si>
  <si>
    <t>45.1874416496554</t>
  </si>
  <si>
    <t>0.942476093721403</t>
  </si>
  <si>
    <t>46.1426750564551</t>
  </si>
  <si>
    <t>-0.0407357935749951</t>
  </si>
  <si>
    <t>46.3926988711387</t>
  </si>
  <si>
    <t>1.78494836634129</t>
  </si>
  <si>
    <t>46.4189437073889</t>
  </si>
  <si>
    <t>3.09357535641213</t>
  </si>
  <si>
    <t>47.62687869163</t>
  </si>
  <si>
    <t>1.23760854881202</t>
  </si>
  <si>
    <t>44.9214293813376</t>
  </si>
  <si>
    <t>2.52807863737198</t>
  </si>
  <si>
    <t>45.7651483035062</t>
  </si>
  <si>
    <t>4.05908755558351</t>
  </si>
  <si>
    <t>46.912074815507</t>
  </si>
  <si>
    <t>5.56573029382092</t>
  </si>
  <si>
    <t>48.0084388934031</t>
  </si>
  <si>
    <t>-3.58886074287362</t>
  </si>
  <si>
    <t>47.9893585182478</t>
  </si>
  <si>
    <t>-1.94156021063236</t>
  </si>
  <si>
    <t>48.9300006179858</t>
  </si>
  <si>
    <t>1.39090200107457</t>
  </si>
  <si>
    <t>45.6632524882366</t>
  </si>
  <si>
    <t>-0.018396981088839</t>
  </si>
  <si>
    <t>44.5562844149423</t>
  </si>
  <si>
    <t>5.66537281149167</t>
  </si>
  <si>
    <t>46.5696280594211</t>
  </si>
  <si>
    <t>7.08442969128903</t>
  </si>
  <si>
    <t>47.5584117373076</t>
  </si>
  <si>
    <t>4.64410867377017</t>
  </si>
  <si>
    <t>44.1371967868567</t>
  </si>
  <si>
    <t>5.87226529070106</t>
  </si>
  <si>
    <t>45.3178904776794</t>
  </si>
  <si>
    <t>0.332201560754467</t>
  </si>
  <si>
    <t>48.6599352858302</t>
  </si>
  <si>
    <t>1.80002661382866</t>
  </si>
  <si>
    <t>49.4987601404103</t>
  </si>
  <si>
    <t>0.774252442400214</t>
  </si>
  <si>
    <t>47.9498624352057</t>
  </si>
  <si>
    <t>1.98724478854736</t>
  </si>
  <si>
    <t>48.9432997428954</t>
  </si>
  <si>
    <t>-5.02381150164108</t>
  </si>
  <si>
    <t>47.6366785449164</t>
  </si>
  <si>
    <t>-3.48225345831276</t>
  </si>
  <si>
    <t>48.7871461333453</t>
  </si>
  <si>
    <t>9.49105057806105</t>
  </si>
  <si>
    <t>42.3242262658156</t>
  </si>
  <si>
    <t>8.52813724380505</t>
  </si>
  <si>
    <t>41.8781434030322</t>
  </si>
  <si>
    <t>3.25467562075294</t>
  </si>
  <si>
    <t>43.4717958739374</t>
  </si>
  <si>
    <t>4.86639737626021</t>
  </si>
  <si>
    <t>44.4435542726655</t>
  </si>
  <si>
    <t>0.454435496203864</t>
  </si>
  <si>
    <t>42.6882390683188</t>
  </si>
  <si>
    <t>2.04553135587896</t>
  </si>
  <si>
    <t>43.9211339781983</t>
  </si>
  <si>
    <t>-0.262048850416476</t>
  </si>
  <si>
    <t>43.2951309645775</t>
  </si>
  <si>
    <t>1.19266910654918</t>
  </si>
  <si>
    <t>44.0872371659971</t>
  </si>
  <si>
    <t>-1.2486852728807</t>
  </si>
  <si>
    <t>44.1701455359226</t>
  </si>
  <si>
    <t>0.288257280868816</t>
  </si>
  <si>
    <t>45.6017194856706</t>
  </si>
  <si>
    <t>2.54173672981363</t>
  </si>
  <si>
    <t>43.2167037320472</t>
  </si>
  <si>
    <t>4.20992720254336</t>
  </si>
  <si>
    <t>43.9620485682166</t>
  </si>
  <si>
    <t>-2.25193227190283</t>
  </si>
  <si>
    <t>47.6233346397914</t>
  </si>
  <si>
    <t>-1.0643421284162</t>
  </si>
  <si>
    <t>48.7351562550415</t>
  </si>
  <si>
    <t>0.881386806204923</t>
  </si>
  <si>
    <t>46.3461707675208</t>
  </si>
  <si>
    <t>2.20566361309757</t>
  </si>
  <si>
    <t>47.28026185825</t>
  </si>
  <si>
    <t>0.0742761318374986</t>
  </si>
  <si>
    <t>46.7235688025531</t>
  </si>
  <si>
    <t>1.35828348474731</t>
  </si>
  <si>
    <t>47.7160652926394</t>
  </si>
  <si>
    <t>4.71872387719924</t>
  </si>
  <si>
    <t>44.7230847859602</t>
  </si>
  <si>
    <t>6.43352144712421</t>
  </si>
  <si>
    <t>45.847273337645</t>
  </si>
  <si>
    <t>6.24967259324864</t>
  </si>
  <si>
    <t>47.2824525883347</t>
  </si>
  <si>
    <t>-1.51663915140244</t>
  </si>
  <si>
    <t>43.4779044830102</t>
  </si>
  <si>
    <t>0.119728100157131</t>
  </si>
  <si>
    <t>44.5636567609994</t>
  </si>
  <si>
    <t>0.600110850671139</t>
  </si>
  <si>
    <t>47.1790924366395</t>
  </si>
  <si>
    <t>2.24784961594116</t>
  </si>
  <si>
    <t>48.1392173303499</t>
  </si>
  <si>
    <t>3.68002540167127</t>
  </si>
  <si>
    <t>45.2435200073479</t>
  </si>
  <si>
    <t>4.80281612510642</t>
  </si>
  <si>
    <t>46.2612098917619</t>
  </si>
  <si>
    <t>3.07495203768322</t>
  </si>
  <si>
    <t>44.7517340177379</t>
  </si>
  <si>
    <t>4.49524873028932</t>
  </si>
  <si>
    <t>45.408876396819</t>
  </si>
  <si>
    <t>-2.50574028173004</t>
  </si>
  <si>
    <t>46.8262211847544</t>
  </si>
  <si>
    <t>-0.949778798760384</t>
  </si>
  <si>
    <t>47.8483945925287</t>
  </si>
  <si>
    <t>1.52848554480733</t>
  </si>
  <si>
    <t>47.4799066537118</t>
  </si>
  <si>
    <t>3.13351939351098</t>
  </si>
  <si>
    <t>48.3388685375347</t>
  </si>
  <si>
    <t>0.995293861628158</t>
  </si>
  <si>
    <t>44.2036877008744</t>
  </si>
  <si>
    <t>2.20585754978588</t>
  </si>
  <si>
    <t>45.048248075394</t>
  </si>
  <si>
    <t>-0.127285813925678</t>
  </si>
  <si>
    <t>43.9691404579488</t>
  </si>
  <si>
    <t>1.07248805776603</t>
  </si>
  <si>
    <t>44.7766349531469</t>
  </si>
  <si>
    <t>2.97559749021352</t>
  </si>
  <si>
    <t>44.1192478624216</t>
  </si>
  <si>
    <t>4.01409137813084</t>
  </si>
  <si>
    <t>44.9609681389524</t>
  </si>
  <si>
    <t>-1.31870330507611</t>
  </si>
  <si>
    <t>46.9558542354684</t>
  </si>
  <si>
    <t>0.221476282108486</t>
  </si>
  <si>
    <t>47.8440081658633</t>
  </si>
  <si>
    <t>-1.84226763032403</t>
  </si>
  <si>
    <t>48.4447534121421</t>
  </si>
  <si>
    <t>-0.799917015881085</t>
  </si>
  <si>
    <t>49.7611570128571</t>
  </si>
  <si>
    <t>3.39477192342874</t>
  </si>
  <si>
    <t>48.5202323163096</t>
  </si>
  <si>
    <t>5.05754150555901</t>
  </si>
  <si>
    <t>49.3865891078634</t>
  </si>
  <si>
    <t>4.59458335899341</t>
  </si>
  <si>
    <t>47.5939211798791</t>
  </si>
  <si>
    <t>5.94714952787181</t>
  </si>
  <si>
    <t>48.6615208634403</t>
  </si>
  <si>
    <t>-1.2324870090938</t>
  </si>
  <si>
    <t>47.7176487602042</t>
  </si>
  <si>
    <t>-0.0518499929577864</t>
  </si>
  <si>
    <t>48.5691826799793</t>
  </si>
  <si>
    <t>5.36765276480686</t>
  </si>
  <si>
    <t>48.3655689820523</t>
  </si>
  <si>
    <t>7.21733880433459</t>
  </si>
  <si>
    <t>49.5118206612255</t>
  </si>
  <si>
    <t>4.87238880056167</t>
  </si>
  <si>
    <t>48.4258306885945</t>
  </si>
  <si>
    <t>5.89335136294626</t>
  </si>
  <si>
    <t>49.6030618773498</t>
  </si>
  <si>
    <t>-3.63330868503148</t>
  </si>
  <si>
    <t>47.2555537651766</t>
  </si>
  <si>
    <t>-2.07370055400635</t>
  </si>
  <si>
    <t>48.2526282111337</t>
  </si>
  <si>
    <t>5.82843222182509</t>
  </si>
  <si>
    <t>48.5723968085185</t>
  </si>
  <si>
    <t>7.68123947975557</t>
  </si>
  <si>
    <t>49.453428386137</t>
  </si>
  <si>
    <t>2.84220216927136</t>
  </si>
  <si>
    <t>46.656684825447</t>
  </si>
  <si>
    <t>4.24670848530466</t>
  </si>
  <si>
    <t>47.5740688984106</t>
  </si>
  <si>
    <t>2.10538175910298</t>
  </si>
  <si>
    <t>49.9810553041666</t>
  </si>
  <si>
    <t>1.69930235386165</t>
  </si>
  <si>
    <t>49.0598328378295</t>
  </si>
  <si>
    <t>3.17236934956887</t>
  </si>
  <si>
    <t>49.7602231088438</t>
  </si>
  <si>
    <t>-0.831436856033688</t>
  </si>
  <si>
    <t>48.1495666024511</t>
  </si>
  <si>
    <t>0.961620199496115</t>
  </si>
  <si>
    <t>48.979923740347</t>
  </si>
  <si>
    <t>1.56598963929836</t>
  </si>
  <si>
    <t>50.0201320589429</t>
  </si>
  <si>
    <t>3.2017545826918</t>
  </si>
  <si>
    <t>51.0001346911383</t>
  </si>
  <si>
    <t>2.38880559037184</t>
  </si>
  <si>
    <t>45.2911924650441</t>
  </si>
  <si>
    <t>4.01202693649346</t>
  </si>
  <si>
    <t>46.2432615984922</t>
  </si>
  <si>
    <t>0.0208525293948818</t>
  </si>
  <si>
    <t>43.604581261039</t>
  </si>
  <si>
    <t>-0.312772599465879</t>
  </si>
  <si>
    <t>42.661128974302</t>
  </si>
  <si>
    <t>0.630293726037745</t>
  </si>
  <si>
    <t>43.6222098772794</t>
  </si>
  <si>
    <t>1.72918907312335</t>
  </si>
  <si>
    <t>42.334994628695</t>
  </si>
  <si>
    <t>3.1835092923711</t>
  </si>
  <si>
    <t>42.9152871502933</t>
  </si>
  <si>
    <t>6.8753634033773</t>
  </si>
  <si>
    <t>48.1496163134277</t>
  </si>
  <si>
    <t>7.66379126966381</t>
  </si>
  <si>
    <t>48.2903894596766</t>
  </si>
  <si>
    <t>4.23276679594169</t>
  </si>
  <si>
    <t>45.4667378046775</t>
  </si>
  <si>
    <t>5.19396620345299</t>
  </si>
  <si>
    <t>46.2952336362222</t>
  </si>
  <si>
    <t>5.35655164948369</t>
  </si>
  <si>
    <t>47.2597525252064</t>
  </si>
  <si>
    <t>6.85836002833061</t>
  </si>
  <si>
    <t>47.9989518629921</t>
  </si>
  <si>
    <t>3.61207098992616</t>
  </si>
  <si>
    <t>46.1665854577538</t>
  </si>
  <si>
    <t>5.48497611712433</t>
  </si>
  <si>
    <t>47.1275792230308</t>
  </si>
  <si>
    <t>-0.42504746688755</t>
  </si>
  <si>
    <t>47.5551092918941</t>
  </si>
  <si>
    <t>0.904155451948388</t>
  </si>
  <si>
    <t>48.4911038886843</t>
  </si>
  <si>
    <t>5.59798873494688</t>
  </si>
  <si>
    <t>45.0813691782685</t>
  </si>
  <si>
    <t>7.23231218647358</t>
  </si>
  <si>
    <t>45.8829065912616</t>
  </si>
  <si>
    <t>5.78871565383499</t>
  </si>
  <si>
    <t>45.6978205303004</t>
  </si>
  <si>
    <t>7.08646609059687</t>
  </si>
  <si>
    <t>46.3894063352529</t>
  </si>
  <si>
    <t>2.2262673377631</t>
  </si>
  <si>
    <t>48.8170406457467</t>
  </si>
  <si>
    <t>2.47010193729889</t>
  </si>
  <si>
    <t>48.9032978443644</t>
  </si>
  <si>
    <t>0.084451494086317</t>
  </si>
  <si>
    <t>49.2407635468224</t>
  </si>
  <si>
    <t>1.78417114689981</t>
  </si>
  <si>
    <t>50.0724857377016</t>
  </si>
  <si>
    <t>2.39426318784705</t>
  </si>
  <si>
    <t>48.1212530697547</t>
  </si>
  <si>
    <t>3.56979312074181</t>
  </si>
  <si>
    <t>49.1117998528043</t>
  </si>
  <si>
    <t>1.45963784554624</t>
  </si>
  <si>
    <t>48.4371926562988</t>
  </si>
  <si>
    <t>2.2256916711861</t>
  </si>
  <si>
    <t>49.0848450575895</t>
  </si>
  <si>
    <t>-0.837285879746214</t>
  </si>
  <si>
    <t>45.951818267868</t>
  </si>
  <si>
    <t>0.179035653581981</t>
  </si>
  <si>
    <t>47.1152811546453</t>
  </si>
  <si>
    <t>1.39187805623236</t>
  </si>
  <si>
    <t>49.5690110502236</t>
  </si>
  <si>
    <t>3.21196629378021</t>
  </si>
  <si>
    <t>50.3703824056373</t>
  </si>
  <si>
    <t>1.54682968225376</t>
  </si>
  <si>
    <t>43.3811328155158</t>
  </si>
  <si>
    <t>2.94150555778539</t>
  </si>
  <si>
    <t>44.1994669629548</t>
  </si>
  <si>
    <t>0.752499414204532</t>
  </si>
  <si>
    <t>43.7670157528773</t>
  </si>
  <si>
    <t>1.99288917038618</t>
  </si>
  <si>
    <t>44.3984228195661</t>
  </si>
  <si>
    <t>5.62635224798177</t>
  </si>
  <si>
    <t>43.0037757769505</t>
  </si>
  <si>
    <t>6.95427602029828</t>
  </si>
  <si>
    <t>43.7927517421343</t>
  </si>
  <si>
    <t>4.62702775189921</t>
  </si>
  <si>
    <t>43.6842748764494</t>
  </si>
  <si>
    <t>5.80134400316363</t>
  </si>
  <si>
    <t>44.4080974360391</t>
  </si>
  <si>
    <t>-2.35322297834701</t>
  </si>
  <si>
    <t>46.2206048103584</t>
  </si>
  <si>
    <t>-0.573064519882521</t>
  </si>
  <si>
    <t>47.1014197930245</t>
  </si>
  <si>
    <t>-0.0551559842609695</t>
  </si>
  <si>
    <t>46.040451676411</t>
  </si>
  <si>
    <t>0.64217193853561</t>
  </si>
  <si>
    <t>45.4321678003314</t>
  </si>
  <si>
    <t>1.90601772148897</t>
  </si>
  <si>
    <t>46.4086714233721</t>
  </si>
  <si>
    <t>5.36695307466415</t>
  </si>
  <si>
    <t>47.8634577881927</t>
  </si>
  <si>
    <t>7.21817627940993</t>
  </si>
  <si>
    <t>48.5069931520109</t>
  </si>
  <si>
    <t>2.8484915465374</t>
  </si>
  <si>
    <t>47.3223847069423</t>
  </si>
  <si>
    <t>4.3655457322779</t>
  </si>
  <si>
    <t>48.3888601684694</t>
  </si>
  <si>
    <t>6.73534841064308</t>
  </si>
  <si>
    <t>47.4415443855678</t>
  </si>
  <si>
    <t>7.1725349740175</t>
  </si>
  <si>
    <t>47.8097857715024</t>
  </si>
  <si>
    <t>1.91754221997681</t>
  </si>
  <si>
    <t>48.2850659131863</t>
  </si>
  <si>
    <t>2.58536537955268</t>
  </si>
  <si>
    <t>48.7754891315335</t>
  </si>
  <si>
    <t>2.15172531527906</t>
  </si>
  <si>
    <t>48.7297640923493</t>
  </si>
  <si>
    <t>2.33650419566786</t>
  </si>
  <si>
    <t>48.9519011723844</t>
  </si>
  <si>
    <t>2.29024105729697</t>
  </si>
  <si>
    <t>48.8089941310322</t>
  </si>
  <si>
    <t>2.60425391845959</t>
  </si>
  <si>
    <t>49.0109134253127</t>
  </si>
  <si>
    <t>2.31071209073746</t>
  </si>
  <si>
    <t>48.6903558927011</t>
  </si>
  <si>
    <t>2.61574503117352</t>
  </si>
  <si>
    <t>48.861704774747</t>
  </si>
  <si>
    <t>1.61798511078971</t>
  </si>
  <si>
    <t>48.9092908586229</t>
  </si>
  <si>
    <t>2.59581560492366</t>
  </si>
  <si>
    <t>49.2355673475034</t>
  </si>
  <si>
    <t>-61.4396818767269</t>
  </si>
  <si>
    <t>15.6605904150135</t>
  </si>
  <si>
    <t>-61.4217729274747</t>
  </si>
  <si>
    <t>16.7366206769358</t>
  </si>
  <si>
    <t>-60.924779237915</t>
  </si>
  <si>
    <t>14.3187586752922</t>
  </si>
  <si>
    <t>-61.0817951541783</t>
  </si>
  <si>
    <t>14.992070664919</t>
  </si>
  <si>
    <t>-53.7922880505555</t>
  </si>
  <si>
    <t>1.40039035546361</t>
  </si>
  <si>
    <t>-53.2535322269273</t>
  </si>
  <si>
    <t>6.34996728322983</t>
  </si>
  <si>
    <t>55.1233778203481</t>
  </si>
  <si>
    <t>-21.1181413311839</t>
  </si>
  <si>
    <t>55.9686817902047</t>
  </si>
  <si>
    <t>-21.1545068942423</t>
  </si>
  <si>
    <t>44.934424443686</t>
  </si>
  <si>
    <t>-12.8907967888527</t>
  </si>
  <si>
    <t>45.3242927029869</t>
  </si>
  <si>
    <t>-12.7814858188971</t>
  </si>
  <si>
    <t>163.864658999908</t>
  </si>
  <si>
    <t>-19.9037805708023</t>
  </si>
  <si>
    <t>167.444926245531</t>
  </si>
  <si>
    <t>-22.8526370808142</t>
  </si>
  <si>
    <t>true</t>
  </si>
  <si>
    <t>false</t>
  </si>
  <si>
    <t>L124-4-I-1 du code de l’environnement (Directive 2007/2/CE (INSPIRE), Article 13.1.a)</t>
  </si>
  <si>
    <t>L124-5-II-1 du code de l’environnement (Directive 2007/2/CE (INSPIRE), Article 13.1.b)</t>
  </si>
  <si>
    <t>L124-5-II-2 du code de l’environnement (Directive 2007/2/CE (INSPIRE), Article 13.1.c)</t>
  </si>
  <si>
    <t>L124-4-I-1 du code de l’environnement (Directive 2007/2/CE (INSPIRE), Article 13.1.d)</t>
  </si>
  <si>
    <t>L124-5-II-3 du code de l’environnement (Directive 2007/2/CE (INSPIRE), Article 13.1.e)</t>
  </si>
  <si>
    <t>L124-4-I-1 du code de l’environnement (Directive 2007/2/CE (INSPIRE), Article 13.1.f)</t>
  </si>
  <si>
    <t>L124-4-I-3 du code de l’environnement (Directive 2007/2/CE (INSPIRE), Article 13.1.g)</t>
  </si>
  <si>
    <t>L124-4-I-2 du code de l’environnement (Directive 2007/2/CE (INSPIRE), Article 13.1.h)</t>
  </si>
  <si>
    <t>Utilisation libre sous réserve de mentionner la source (a minima le nom du producteur) et la date de sa dernière mise à jour.</t>
  </si>
  <si>
    <t>Aucune condition ne s'applique.</t>
  </si>
  <si>
    <t>Conditions inconnues.</t>
  </si>
  <si>
    <t>Titre stocké dans les métadonnées</t>
  </si>
  <si>
    <t>Règlement Interopérabilité INSPIRE</t>
  </si>
  <si>
    <t>RÈGLEMENT (UE) N°1089/2010</t>
  </si>
  <si>
    <t>Propriétaire (=producteur)</t>
  </si>
  <si>
    <t>Fournisseur (=diffuseur)</t>
  </si>
  <si>
    <t>MNT</t>
  </si>
  <si>
    <t>Modèle numérique de terrain (MNT)  ZONE COUVERTE - SITE ATELIER (COMMUNE - DEPARTEMENT) - MILLESIME</t>
  </si>
  <si>
    <t>Modèle numérique de terrain (MNT) ZONE COUVERTE à RESOLUTION cm de résolution, effectué à partir de données acquises au INSTRUMENT lors de la campagne du MILLESIME - SITE ATELIER (COMMUNE - DEPARTEMENT)</t>
  </si>
  <si>
    <t>MNT différentiel</t>
  </si>
  <si>
    <t>Modèle numérique de terrain (MNT) différentiel  ZONE COUVERTE - SITE ATELIER (COMMUNE - DEPARTEMENT) - entre MILLESIME et MILLESIME</t>
  </si>
  <si>
    <t>Raster résultant du différentiel entre 2 MNT de ZONE COUVERTE - SITE ATELIER (COMMUNE - DEPARTEMENT) - entre MILLESIME et MILLESIME.
Cette donnée permet de déduire les secteurs en érosion et ceux en accumulation à partir des différences d'altitude entre les 2 dates.</t>
  </si>
  <si>
    <t>Orthophotographie</t>
  </si>
  <si>
    <t>Orthophotographie - SITE ATELIER (COMMUNE - DEPARTEMENT) - MILLESIME</t>
  </si>
  <si>
    <t>Orthophotographie en couleur ZONE COUVERTE à RESOLUTION cm de résolution, effectuée à partir de données acquises lors du vol de la campagne du MILLESIME - SITE ATELIER (COMMUNE - DEPARTEMENT)</t>
  </si>
  <si>
    <t>Implantation des profils de plage - SITE ATELIER (COMMUNE - DEPARTEMENT) -  depuis MILLESIME</t>
  </si>
  <si>
    <t>Implantation des profils de plage permettant de suivre l'évolution topo-morphologique de la plage de SITE ATELIER (COMMUNE - DEPARTEMENT) -  depuis MILLESIME</t>
  </si>
  <si>
    <t>Série temporelle niveaux d'eau - STATION DE MESURE, SITE ATELIER (COMMUNE - DEPARTEMENT) -  du MILLESIME au MILLESIME</t>
  </si>
  <si>
    <t>Série temporelle de paramètres de houle - STATION DE MESURE, SITE ATELIER (COMMUNE - DEPARTEMENT) -  du MILLESIME au MILLESIME</t>
  </si>
  <si>
    <t>Série temporelle de paramètres de houle mesurés via INSTRUMENT installé ponctuellement - STATION DE MESURE, SITE ATELIER (COMMUNE - DEPARTEMENT) -  du MILLESIME au MILLESIME.
Les paramètres de houle disponibles sont :
• la hauteur significative (moyenne des hauteurs mesurées entre crête et creux du tiers des plus fortes vagues)
• la période moyenne ou la période pic
• l'angle d'incidence</t>
  </si>
  <si>
    <t>Série temporelle de salinité/turbidité - STATION DE MESURE, SITE ATELIER (COMMUNE - DEPARTEMENT) -  depuis MILLESIME</t>
  </si>
  <si>
    <t>Série temporelle de salinité/turbidité via INSTRUMENT installé en continu - STATION DE MESURE, SITE ATELIER (COMMUNE - DEPARTEMENT) -  depuis MILLESIME</t>
  </si>
  <si>
    <t>Série temporelle de vitesse et direction de courant - STATION DE MESURE, SITE ATELIER (COMMUNE - DEPARTEMENT) -  du MILLESIME au MILLESIME</t>
  </si>
  <si>
    <t>Série temporelle de vitesse et direction de courant mésuré via INSTRUMENT installé ponctuellement - STATION DE MESURE, SITE ATELIER (COMMUNE - DEPARTEMENT) -  du MILLESIME au MILLESIME.
Les courantomètres permettent de mesurer localement  sur plusieurs mètres  les vitesses des particules fluides et leurs directions.</t>
  </si>
  <si>
    <t>Trait de côte</t>
  </si>
  <si>
    <t>Trait de côte - SITE ATELIER (COMMUNE - DEPARTEMENT) - depuis MILLESIME</t>
  </si>
  <si>
    <t>Positions du trait de côte déduites par photointerpréation et levées au INSTRUMENT depuis MILLESIME - SITE ATELIER (COMMUNE - DEPARTEMENT).</t>
  </si>
  <si>
    <t>Emprise géographique</t>
  </si>
  <si>
    <t>EPSG</t>
  </si>
  <si>
    <t>Site atelier</t>
  </si>
  <si>
    <t>CODE 1</t>
  </si>
  <si>
    <t>CODE 2</t>
  </si>
  <si>
    <t>CODE 3</t>
  </si>
  <si>
    <t>CODE 4</t>
  </si>
  <si>
    <t>Agon</t>
  </si>
  <si>
    <t>RGF93 / Lambert 93 (EPSG:2154)</t>
  </si>
  <si>
    <t>RGF93 / Lambert CC49 (EPSG:3949)</t>
  </si>
  <si>
    <t>NTF(Paris) / Lambert Zone I carto (EPSG:27571)</t>
  </si>
  <si>
    <t>NTF(Paris) / Lambert Zone II étendu (EPSG:27572)</t>
  </si>
  <si>
    <t>Ailly / Puys</t>
  </si>
  <si>
    <t>RGF93 / Lambert CC50 (EPSG:3950)</t>
  </si>
  <si>
    <t>Anglet</t>
  </si>
  <si>
    <t>RGF93 / Lambert CC43 (EPSG:3943)</t>
  </si>
  <si>
    <t>NTF(Paris) / Lambert Zone III carto (EPSG:27573)</t>
  </si>
  <si>
    <t>Awala-Yalimapo</t>
  </si>
  <si>
    <t>RGFG95 / UTM 22N (EPSG:2972)</t>
  </si>
  <si>
    <t>CSG 1967 / UTM 21N (EPSG:3312)</t>
  </si>
  <si>
    <t>CSG 1967 / UTM 22N (EPSG:2971)</t>
  </si>
  <si>
    <t>Baie de Somme</t>
  </si>
  <si>
    <t>Biscarrosse</t>
  </si>
  <si>
    <t>RGF93 / Lambert CC45 (EPSG:3945)</t>
  </si>
  <si>
    <t>Dunkerque-Est</t>
  </si>
  <si>
    <t>Ermitage</t>
  </si>
  <si>
    <t>RGR92 / UTM 40S (EPSG:2975)</t>
  </si>
  <si>
    <t>Espiguette</t>
  </si>
  <si>
    <t>Gironde</t>
  </si>
  <si>
    <t>Guissény</t>
  </si>
  <si>
    <t>RGF93 / Lambert CC48 (EPSG:3948)</t>
  </si>
  <si>
    <t>Loire</t>
  </si>
  <si>
    <t>RGF93 / Lambert CC47 (EPSG:3947)</t>
  </si>
  <si>
    <t>NTF(Paris) / Lambert Zone II carto (EPSG:27572)</t>
  </si>
  <si>
    <t>Maguelone - Aresquiers</t>
  </si>
  <si>
    <t>Merville-Franceville</t>
  </si>
  <si>
    <t>Mesnil-Val</t>
  </si>
  <si>
    <t>Mont-Saint-Michel</t>
  </si>
  <si>
    <t>Pays de Monts</t>
  </si>
  <si>
    <t>Pointe d'Arçay</t>
  </si>
  <si>
    <t>Pointe de Gatseau</t>
  </si>
  <si>
    <t>RGF93 / Lambert CC46 (EPSG:3946)</t>
  </si>
  <si>
    <t>Pointe de la Coubre</t>
  </si>
  <si>
    <t>Porsmilin</t>
  </si>
  <si>
    <t>Rade de Hyères</t>
  </si>
  <si>
    <t>Rhône</t>
  </si>
  <si>
    <t>RGF93 / Lambert CC44 (EPSG:3944)</t>
  </si>
  <si>
    <t>Schoelcher</t>
  </si>
  <si>
    <t>WGS84 / UTM 20N (EPSG:4559)</t>
  </si>
  <si>
    <t>Seine</t>
  </si>
  <si>
    <t>Sillon de Talbert</t>
  </si>
  <si>
    <t>Socoa</t>
  </si>
  <si>
    <t>Suscinio</t>
  </si>
  <si>
    <t>Truc Vert</t>
  </si>
  <si>
    <t>Vaches noires</t>
  </si>
  <si>
    <t>Région</t>
  </si>
  <si>
    <t>Département</t>
  </si>
  <si>
    <t>Normandie</t>
  </si>
  <si>
    <t>Manche</t>
  </si>
  <si>
    <t>Seine-Maritime</t>
  </si>
  <si>
    <t>Nouvelle Aquitaine</t>
  </si>
  <si>
    <t>Pyrénées-Atlantiques</t>
  </si>
  <si>
    <t>Guyane</t>
  </si>
  <si>
    <t>Hauts-de-France</t>
  </si>
  <si>
    <t>Somme</t>
  </si>
  <si>
    <t xml:space="preserve">Nouvelle Aquitaine </t>
  </si>
  <si>
    <t>Landes</t>
  </si>
  <si>
    <t>La Réunion</t>
  </si>
  <si>
    <t>Gard</t>
  </si>
  <si>
    <t>Bretagne</t>
  </si>
  <si>
    <t>Finistère</t>
  </si>
  <si>
    <t>Loire-Atlantique</t>
  </si>
  <si>
    <t>Pays de la Loire</t>
  </si>
  <si>
    <t>Occitanie</t>
  </si>
  <si>
    <t>Hérault</t>
  </si>
  <si>
    <t>Calvados</t>
  </si>
  <si>
    <t>Vendée</t>
  </si>
  <si>
    <t>Charente-Maritime</t>
  </si>
  <si>
    <t>Provence-Alpes-Côte d'Azur</t>
  </si>
  <si>
    <t>Var</t>
  </si>
  <si>
    <t>Bouches du Rhône</t>
  </si>
  <si>
    <t>Martinique</t>
  </si>
  <si>
    <t>Côtes d’Armor</t>
  </si>
  <si>
    <t>Morbihan</t>
  </si>
  <si>
    <t>Collection des levés INSTRUMENT du profil de plage IDENTIFIANT permettant de suivre l'évolution topo-morphologique de la plage - SITE ATELIER (COMMUNE - DEPARTEMENT) -  depuis MILLESIME.
Correspond au profil IDENTIFIANT sur l'image associée à la fiche.
Fréquence d'acquisition : FREQUENCE
Type d'entité spatiale : point</t>
  </si>
  <si>
    <t>acquisition en continu : Série temporelle de vitesse et direction de courant mésuré via INSTRUMENT installé en continu - STATION DE MESURE, SITE ATELIER (COMMUNE - DEPARTEMENT) -  depuis MILLESIME
Les courantomètres permettent de mesurer localement  sur plusieurs mètres  les vitesses des particules fluides et leurs directions.</t>
  </si>
  <si>
    <t>Profil de plage Identifiant - SITE ATELIER (COMMUNE - DEPARTEMENT) -  depuis MILLESIME</t>
  </si>
  <si>
    <t>acquisition en continu : Série temporelle de vitesse et direction de courant - STATION DE MESURE, SITE ATELIER (COMMUNE - DEPARTEMENT) -  depuis MILLESIME</t>
  </si>
  <si>
    <t>Profil de plage - tous profils</t>
  </si>
  <si>
    <t>Profil de plage - 1 profil</t>
  </si>
  <si>
    <t>Série temporelle de niveaux d'eau - acquisition en continu</t>
  </si>
  <si>
    <t>Série temporelle de niveaux d'eau - STATION DE MESURE, SITE ATELIER (COMMUNE - DEPARTEMENT) -  depuis MILLESIME</t>
  </si>
  <si>
    <t>Série temporelle de niveaux d'eau mésuré via INSTRUMENT installé en continu - STATION DE MESURE, SITE ATELIER (COMMUNE - DEPARTEMENT) -  depuis MILLESIME.
Le paramètre de niveau collecté permet de quantifier à la fois la variabilité liée à l'onde de marée ainsi que les surcotes correspondant aux variations rapides du niveau de la mer .</t>
  </si>
  <si>
    <t>Série temporelle de niveaux d'eau - acquisition campagne</t>
  </si>
  <si>
    <t>Série temporelle de paramètres de houle - acquisition campagne</t>
  </si>
  <si>
    <t>Série temporelle de vitesse et direction de courant - acquisition campagne</t>
  </si>
  <si>
    <t>Série temporelle de paramètres de houle - acquisition en continu</t>
  </si>
  <si>
    <t>Série temporelle de salinité/turbidité - acquisition en continu</t>
  </si>
  <si>
    <t>Série temporelle de vitesse et direction de courant - acquisition en continu</t>
  </si>
  <si>
    <t>Série temporelle niveaux d'eau mésuré via INSTRUMENT installé ponctuellement - STATION DE MESURE, SITE ATELIER (COMMUNE - DEPARTEMENT) -  du MILLESIME au MILLESIME.
Le paramètre de niveau collecté permet de quantifier à la fois la variabilité liée à l'onde de marée ainsi que les surcotes correspondant aux variations rapides du niveau de la mer .</t>
  </si>
  <si>
    <t xml:space="preserve">Série temporelle de paramètres de houle mesurés via INSTRUMENT installé en continu  - STATION DE MESURE, SITE ATELIER (COMMUNE - DEPARTEMENT) -  depuis MILLESIME.
Les paramètres de houle disponibles sont :
• la hauteur significative (moyenne des hauteurs mesurées entre crête et creux du tiers des plus fortes vagues)
• la période moyenne ou la période pic
• l'angle d'incidence
</t>
  </si>
  <si>
    <t>Série temporelle de paramètres de houle - STATION DE MESURE, SITE ATELIER (COMMUNE - DEPARTEMENT) -  depuis MILLESIME</t>
  </si>
  <si>
    <t>NTF(Paris) / Lambert Zone IV Carto (EPSG:27574)</t>
  </si>
  <si>
    <t>Données sous Licence ouverte / Open licence : http://www.etalab.gouv.fr/pages/licence-ouverte-open-licence-5899923.html</t>
  </si>
  <si>
    <r>
      <t xml:space="preserve">MESURES  2013/2014 </t>
    </r>
    <r>
      <rPr>
        <b/>
        <i/>
        <sz val="14"/>
        <color theme="1"/>
        <rFont val="Calibri"/>
        <family val="2"/>
        <scheme val="minor"/>
      </rPr>
      <t>(Jessica CHARPENTIER)</t>
    </r>
  </si>
  <si>
    <t>MESURES 2015/2016 (Quentin JOSSO et Laetitia DUPUY)</t>
  </si>
  <si>
    <t>MESURES   2017/2018 (Laetitia DUPUY)</t>
  </si>
  <si>
    <t>MESURES  2019/2020 (Laetitia DUPUY)</t>
  </si>
  <si>
    <t>P100</t>
  </si>
  <si>
    <t xml:space="preserve"> P100</t>
  </si>
  <si>
    <t>29 aout</t>
  </si>
  <si>
    <t>Distance</t>
  </si>
  <si>
    <t>Coordonnée</t>
  </si>
  <si>
    <t>cumulée</t>
  </si>
  <si>
    <t>Z (altitude)</t>
  </si>
  <si>
    <t>P200</t>
  </si>
  <si>
    <t>Nouveau P200</t>
  </si>
  <si>
    <t>29-aout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</si>
</sst>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0.000"/>
  </numFmts>
  <fonts count="3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u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trike/>
      <sz val="8"/>
      <name val="Arial"/>
      <family val="2"/>
    </font>
    <font>
      <sz val="8"/>
      <color indexed="10"/>
      <name val="Times"/>
      <family val="1"/>
    </font>
    <font>
      <sz val="8"/>
      <color indexed="48"/>
      <name val="Times"/>
      <family val="1"/>
    </font>
    <font>
      <b/>
      <sz val="8"/>
      <color indexed="81"/>
      <name val="Tahoma"/>
      <family val="2"/>
    </font>
    <font>
      <b/>
      <sz val="8"/>
      <color indexed="81"/>
      <name val="Symbol"/>
      <family val="1"/>
      <charset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Liberation Sans;Arial"/>
      <family val="2"/>
    </font>
    <font>
      <sz val="8"/>
      <color indexed="48"/>
      <name val="Times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9"/>
      <color theme="1"/>
      <name val="Tahoma"/>
      <family val="2"/>
    </font>
    <font>
      <sz val="9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/>
      <diagonal/>
    </border>
    <border>
      <left style="thin">
        <color indexed="64"/>
      </left>
      <right style="medium">
        <color rgb="FF7030A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" fillId="0" borderId="0"/>
    <xf numFmtId="0" fontId="25" fillId="0" borderId="0"/>
    <xf numFmtId="0" fontId="22" fillId="0" borderId="0"/>
    <xf numFmtId="0" fontId="20" fillId="0" borderId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0" applyNumberFormat="0" applyBorder="0" applyAlignment="0" applyProtection="0"/>
    <xf numFmtId="0" fontId="30" fillId="9" borderId="0" applyNumberFormat="0" applyBorder="0" applyAlignment="0" applyProtection="0"/>
    <xf numFmtId="0" fontId="1" fillId="0" borderId="0"/>
  </cellStyleXfs>
  <cellXfs count="18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6" fillId="0" borderId="2" xfId="2" applyFont="1" applyBorder="1" applyAlignment="1" applyProtection="1">
      <alignment wrapText="1"/>
    </xf>
    <xf numFmtId="0" fontId="4" fillId="2" borderId="2" xfId="0" applyFont="1" applyFill="1" applyBorder="1" applyAlignment="1">
      <alignment horizontal="center" wrapText="1"/>
    </xf>
    <xf numFmtId="1" fontId="5" fillId="0" borderId="2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8" fillId="0" borderId="0" xfId="0" applyFont="1" applyBorder="1"/>
    <xf numFmtId="0" fontId="0" fillId="0" borderId="0" xfId="0" applyBorder="1" applyAlignment="1">
      <alignment wrapText="1"/>
    </xf>
    <xf numFmtId="0" fontId="2" fillId="0" borderId="0" xfId="0" applyFont="1" applyBorder="1"/>
    <xf numFmtId="0" fontId="2" fillId="2" borderId="4" xfId="0" applyFont="1" applyFill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Fill="1" applyBorder="1"/>
    <xf numFmtId="0" fontId="5" fillId="0" borderId="2" xfId="0" applyNumberFormat="1" applyFont="1" applyBorder="1" applyAlignment="1">
      <alignment horizont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2" xfId="2" applyNumberFormat="1" applyFont="1" applyBorder="1" applyAlignment="1" applyProtection="1">
      <alignment horizontal="center" wrapText="1"/>
    </xf>
    <xf numFmtId="0" fontId="5" fillId="0" borderId="2" xfId="2" applyNumberFormat="1" applyFont="1" applyBorder="1" applyAlignment="1" applyProtection="1">
      <alignment horizontal="center" wrapText="1"/>
    </xf>
    <xf numFmtId="0" fontId="3" fillId="0" borderId="2" xfId="2" applyNumberFormat="1" applyFont="1" applyBorder="1" applyAlignment="1" applyProtection="1">
      <alignment horizontal="center" wrapText="1"/>
    </xf>
    <xf numFmtId="0" fontId="3" fillId="0" borderId="2" xfId="2" applyNumberFormat="1" applyBorder="1" applyAlignment="1" applyProtection="1">
      <alignment horizontal="center" wrapText="1"/>
    </xf>
    <xf numFmtId="0" fontId="14" fillId="0" borderId="0" xfId="0" applyFont="1" applyAlignment="1">
      <alignment vertical="center" wrapText="1"/>
    </xf>
    <xf numFmtId="0" fontId="2" fillId="0" borderId="0" xfId="0" applyFont="1"/>
    <xf numFmtId="0" fontId="4" fillId="0" borderId="3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16" fillId="3" borderId="2" xfId="0" applyFont="1" applyFill="1" applyBorder="1" applyAlignment="1">
      <alignment vertical="top" wrapText="1"/>
    </xf>
    <xf numFmtId="0" fontId="0" fillId="3" borderId="0" xfId="0" applyFill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2" fillId="2" borderId="4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horizontal="center" wrapText="1"/>
    </xf>
    <xf numFmtId="0" fontId="3" fillId="4" borderId="2" xfId="2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>
      <alignment wrapText="1"/>
    </xf>
    <xf numFmtId="0" fontId="4" fillId="0" borderId="0" xfId="0" applyFont="1" applyBorder="1"/>
    <xf numFmtId="0" fontId="22" fillId="5" borderId="8" xfId="6" applyFont="1" applyFill="1" applyBorder="1" applyAlignment="1">
      <alignment horizontal="center"/>
    </xf>
    <xf numFmtId="0" fontId="22" fillId="0" borderId="1" xfId="6" applyFont="1" applyFill="1" applyBorder="1" applyAlignment="1">
      <alignment wrapText="1"/>
    </xf>
    <xf numFmtId="0" fontId="22" fillId="0" borderId="1" xfId="6" applyFont="1" applyFill="1" applyBorder="1" applyAlignment="1">
      <alignment horizontal="right" wrapText="1"/>
    </xf>
    <xf numFmtId="0" fontId="20" fillId="5" borderId="8" xfId="7" applyFont="1" applyFill="1" applyBorder="1" applyAlignment="1">
      <alignment horizontal="center"/>
    </xf>
    <xf numFmtId="0" fontId="20" fillId="0" borderId="1" xfId="7" applyFont="1" applyFill="1" applyBorder="1" applyAlignment="1">
      <alignment wrapText="1"/>
    </xf>
    <xf numFmtId="0" fontId="20" fillId="0" borderId="1" xfId="7" applyFont="1" applyFill="1" applyBorder="1" applyAlignment="1">
      <alignment horizontal="right" wrapText="1"/>
    </xf>
    <xf numFmtId="0" fontId="16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6" fillId="0" borderId="9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0" xfId="0" applyFont="1" applyBorder="1" applyAlignment="1"/>
    <xf numFmtId="0" fontId="4" fillId="0" borderId="0" xfId="0" applyFont="1" applyAlignment="1">
      <alignment wrapText="1"/>
    </xf>
    <xf numFmtId="49" fontId="0" fillId="0" borderId="0" xfId="0" applyNumberFormat="1"/>
    <xf numFmtId="49" fontId="4" fillId="0" borderId="0" xfId="0" applyNumberFormat="1" applyFont="1"/>
    <xf numFmtId="0" fontId="4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4"/>
    <xf numFmtId="0" fontId="1" fillId="0" borderId="0" xfId="4" applyAlignment="1">
      <alignment wrapText="1"/>
    </xf>
    <xf numFmtId="0" fontId="0" fillId="0" borderId="0" xfId="0" applyFill="1" applyBorder="1" applyAlignment="1">
      <alignment wrapText="1"/>
    </xf>
    <xf numFmtId="0" fontId="25" fillId="0" borderId="0" xfId="5" applyFill="1" applyBorder="1" applyAlignment="1">
      <alignment wrapText="1"/>
    </xf>
    <xf numFmtId="0" fontId="24" fillId="0" borderId="2" xfId="0" applyFont="1" applyFill="1" applyBorder="1" applyAlignment="1">
      <alignment vertical="top" wrapText="1"/>
    </xf>
    <xf numFmtId="0" fontId="24" fillId="0" borderId="2" xfId="0" applyFont="1" applyBorder="1" applyAlignment="1">
      <alignment vertical="top" wrapText="1"/>
    </xf>
    <xf numFmtId="0" fontId="24" fillId="3" borderId="2" xfId="0" applyFont="1" applyFill="1" applyBorder="1" applyAlignment="1">
      <alignment vertical="top" wrapText="1"/>
    </xf>
    <xf numFmtId="0" fontId="1" fillId="0" borderId="0" xfId="0" applyFont="1" applyBorder="1" applyAlignment="1"/>
    <xf numFmtId="0" fontId="31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31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7" xfId="0" applyBorder="1"/>
    <xf numFmtId="0" fontId="33" fillId="11" borderId="28" xfId="0" applyFont="1" applyFill="1" applyBorder="1" applyAlignment="1">
      <alignment horizontal="center"/>
    </xf>
    <xf numFmtId="0" fontId="33" fillId="11" borderId="10" xfId="0" applyFont="1" applyFill="1" applyBorder="1" applyAlignment="1">
      <alignment horizontal="center"/>
    </xf>
    <xf numFmtId="165" fontId="33" fillId="0" borderId="9" xfId="0" applyNumberFormat="1" applyFont="1" applyBorder="1"/>
    <xf numFmtId="165" fontId="33" fillId="0" borderId="11" xfId="0" applyNumberFormat="1" applyFont="1" applyBorder="1"/>
    <xf numFmtId="0" fontId="33" fillId="11" borderId="23" xfId="0" applyFont="1" applyFill="1" applyBorder="1" applyAlignment="1">
      <alignment horizontal="center"/>
    </xf>
    <xf numFmtId="0" fontId="33" fillId="11" borderId="3" xfId="0" applyFont="1" applyFill="1" applyBorder="1" applyAlignment="1">
      <alignment horizontal="center"/>
    </xf>
    <xf numFmtId="165" fontId="34" fillId="0" borderId="11" xfId="12" applyNumberFormat="1" applyFont="1" applyBorder="1"/>
    <xf numFmtId="165" fontId="33" fillId="0" borderId="23" xfId="0" applyNumberFormat="1" applyFont="1" applyBorder="1"/>
    <xf numFmtId="165" fontId="33" fillId="0" borderId="3" xfId="0" applyNumberFormat="1" applyFont="1" applyBorder="1"/>
    <xf numFmtId="165" fontId="34" fillId="0" borderId="3" xfId="12" applyNumberFormat="1" applyFont="1" applyBorder="1"/>
    <xf numFmtId="165" fontId="33" fillId="0" borderId="0" xfId="0" applyNumberFormat="1" applyFont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65" fontId="34" fillId="0" borderId="34" xfId="12" applyNumberFormat="1" applyFont="1" applyBorder="1"/>
    <xf numFmtId="0" fontId="0" fillId="0" borderId="35" xfId="0" applyBorder="1"/>
    <xf numFmtId="0" fontId="30" fillId="0" borderId="0" xfId="11" applyFill="1" applyBorder="1" applyAlignment="1">
      <alignment horizontal="center"/>
    </xf>
    <xf numFmtId="14" fontId="29" fillId="0" borderId="0" xfId="10" applyNumberFormat="1" applyFill="1" applyBorder="1" applyAlignment="1">
      <alignment horizontal="center"/>
    </xf>
    <xf numFmtId="14" fontId="27" fillId="0" borderId="0" xfId="8" applyNumberFormat="1" applyFill="1" applyBorder="1" applyAlignment="1">
      <alignment horizontal="center"/>
    </xf>
    <xf numFmtId="0" fontId="27" fillId="0" borderId="0" xfId="8" applyFill="1" applyBorder="1" applyAlignment="1">
      <alignment horizontal="center"/>
    </xf>
    <xf numFmtId="0" fontId="29" fillId="0" borderId="0" xfId="10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165" fontId="33" fillId="0" borderId="0" xfId="0" applyNumberFormat="1" applyFont="1" applyFill="1" applyBorder="1"/>
    <xf numFmtId="0" fontId="0" fillId="0" borderId="0" xfId="0"/>
    <xf numFmtId="0" fontId="31" fillId="0" borderId="0" xfId="0" applyFont="1" applyAlignment="1">
      <alignment horizontal="center" vertical="center"/>
    </xf>
    <xf numFmtId="0" fontId="28" fillId="7" borderId="0" xfId="9" applyAlignment="1">
      <alignment horizontal="center"/>
    </xf>
    <xf numFmtId="0" fontId="30" fillId="9" borderId="0" xfId="11" applyAlignment="1">
      <alignment horizontal="center"/>
    </xf>
    <xf numFmtId="14" fontId="29" fillId="8" borderId="26" xfId="10" applyNumberFormat="1" applyBorder="1" applyAlignment="1">
      <alignment horizontal="center"/>
    </xf>
    <xf numFmtId="0" fontId="29" fillId="8" borderId="26" xfId="10" applyBorder="1" applyAlignment="1">
      <alignment horizontal="center"/>
    </xf>
    <xf numFmtId="14" fontId="27" fillId="6" borderId="26" xfId="8" applyNumberFormat="1" applyBorder="1" applyAlignment="1">
      <alignment horizontal="center"/>
    </xf>
    <xf numFmtId="0" fontId="27" fillId="6" borderId="26" xfId="8" applyBorder="1" applyAlignment="1">
      <alignment horizontal="center"/>
    </xf>
    <xf numFmtId="14" fontId="27" fillId="6" borderId="23" xfId="8" applyNumberFormat="1" applyBorder="1" applyAlignment="1">
      <alignment horizontal="center"/>
    </xf>
    <xf numFmtId="14" fontId="27" fillId="6" borderId="24" xfId="8" applyNumberFormat="1" applyBorder="1" applyAlignment="1">
      <alignment horizontal="center"/>
    </xf>
    <xf numFmtId="14" fontId="29" fillId="8" borderId="24" xfId="10" applyNumberFormat="1" applyBorder="1" applyAlignment="1">
      <alignment horizontal="center"/>
    </xf>
    <xf numFmtId="14" fontId="27" fillId="6" borderId="25" xfId="8" applyNumberFormat="1" applyBorder="1" applyAlignment="1">
      <alignment horizontal="center"/>
    </xf>
    <xf numFmtId="0" fontId="27" fillId="6" borderId="25" xfId="8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16" fontId="0" fillId="10" borderId="2" xfId="0" applyNumberForma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16" fontId="0" fillId="10" borderId="5" xfId="0" applyNumberFormat="1" applyFill="1" applyBorder="1" applyAlignment="1">
      <alignment horizontal="center"/>
    </xf>
    <xf numFmtId="0" fontId="0" fillId="0" borderId="0" xfId="0"/>
    <xf numFmtId="0" fontId="4" fillId="2" borderId="1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0" fontId="4" fillId="2" borderId="3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1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14" fontId="2" fillId="2" borderId="2" xfId="0" applyNumberFormat="1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horizontal="center" wrapText="1"/>
    </xf>
    <xf numFmtId="0" fontId="4" fillId="2" borderId="11" xfId="0" applyNumberFormat="1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14" fontId="4" fillId="2" borderId="10" xfId="0" applyNumberFormat="1" applyFont="1" applyFill="1" applyBorder="1" applyAlignment="1">
      <alignment horizontal="center" wrapText="1"/>
    </xf>
    <xf numFmtId="14" fontId="4" fillId="2" borderId="11" xfId="0" applyNumberFormat="1" applyFont="1" applyFill="1" applyBorder="1" applyAlignment="1">
      <alignment horizontal="center" wrapText="1"/>
    </xf>
    <xf numFmtId="14" fontId="4" fillId="2" borderId="3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wrapText="1"/>
    </xf>
    <xf numFmtId="2" fontId="4" fillId="2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3">
    <cellStyle name="Accent5" xfId="11" builtinId="45"/>
    <cellStyle name="Euro" xfId="1"/>
    <cellStyle name="Insatisfaisant" xfId="9" builtinId="27"/>
    <cellStyle name="Lien hypertexte" xfId="2" builtinId="8"/>
    <cellStyle name="Lien hypertexte 2" xfId="3"/>
    <cellStyle name="Neutre" xfId="10" builtinId="28"/>
    <cellStyle name="Normal" xfId="0" builtinId="0"/>
    <cellStyle name="Normal 2" xfId="4"/>
    <cellStyle name="Normal 3" xfId="5"/>
    <cellStyle name="Normal_Données Graph" xfId="12"/>
    <cellStyle name="Normal_Feuil2" xfId="6"/>
    <cellStyle name="Normal_regions" xfId="7"/>
    <cellStyle name="Satisfaisant" xfId="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400"/>
            </a:pPr>
            <a:r>
              <a:rPr lang="fr-FR" sz="4400"/>
              <a:t>Tracé du profil P200 </a:t>
            </a:r>
            <a:r>
              <a:rPr lang="fr-FR" sz="4400" b="1" i="1" u="none" strike="noStrike" baseline="0">
                <a:effectLst/>
              </a:rPr>
              <a:t>(source: Charpentier 2013/2014; Dupuy 2015/2016)</a:t>
            </a:r>
            <a:endParaRPr lang="fr-FR" sz="4400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>08/03/2013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'[1]Données Graph'!$B$34:$B$48</c:f>
              <c:numCache>
                <c:formatCode>General</c:formatCode>
                <c:ptCount val="15"/>
                <c:pt idx="0">
                  <c:v>0</c:v>
                </c:pt>
                <c:pt idx="1">
                  <c:v>3.564925438377089</c:v>
                </c:pt>
                <c:pt idx="2">
                  <c:v>5.1623904780912078</c:v>
                </c:pt>
                <c:pt idx="3">
                  <c:v>6.9189061629939594</c:v>
                </c:pt>
                <c:pt idx="4">
                  <c:v>9.0592082395091822</c:v>
                </c:pt>
                <c:pt idx="5">
                  <c:v>11.78245860352717</c:v>
                </c:pt>
                <c:pt idx="6">
                  <c:v>14.857804854525408</c:v>
                </c:pt>
                <c:pt idx="7">
                  <c:v>17.622871917809515</c:v>
                </c:pt>
                <c:pt idx="8">
                  <c:v>20.573918566021288</c:v>
                </c:pt>
                <c:pt idx="9">
                  <c:v>23.40009954892227</c:v>
                </c:pt>
                <c:pt idx="10">
                  <c:v>27.019476164707179</c:v>
                </c:pt>
                <c:pt idx="11">
                  <c:v>31.59598570364545</c:v>
                </c:pt>
                <c:pt idx="12">
                  <c:v>37.604060848004785</c:v>
                </c:pt>
                <c:pt idx="13">
                  <c:v>42.369682401815922</c:v>
                </c:pt>
                <c:pt idx="14">
                  <c:v>48.50003889208341</c:v>
                </c:pt>
              </c:numCache>
            </c:numRef>
          </c:xVal>
          <c:yVal>
            <c:numRef>
              <c:f>'[1]Données Graph'!$C$34:$C$48</c:f>
              <c:numCache>
                <c:formatCode>General</c:formatCode>
                <c:ptCount val="15"/>
                <c:pt idx="0">
                  <c:v>1.883</c:v>
                </c:pt>
                <c:pt idx="1">
                  <c:v>1.5344329999999999</c:v>
                </c:pt>
                <c:pt idx="2">
                  <c:v>1.4460189999999999</c:v>
                </c:pt>
                <c:pt idx="3">
                  <c:v>1.2439979999999999</c:v>
                </c:pt>
                <c:pt idx="4">
                  <c:v>0.93556700000000004</c:v>
                </c:pt>
                <c:pt idx="5">
                  <c:v>0.53157799999999999</c:v>
                </c:pt>
                <c:pt idx="6">
                  <c:v>0.231186</c:v>
                </c:pt>
                <c:pt idx="7">
                  <c:v>-5.8153000000000003E-2</c:v>
                </c:pt>
                <c:pt idx="8">
                  <c:v>-0.66120199999999996</c:v>
                </c:pt>
                <c:pt idx="9">
                  <c:v>-1.118471</c:v>
                </c:pt>
                <c:pt idx="10">
                  <c:v>-1.346816</c:v>
                </c:pt>
                <c:pt idx="11">
                  <c:v>-1.4980119999999999</c:v>
                </c:pt>
                <c:pt idx="12">
                  <c:v>-1.648542</c:v>
                </c:pt>
                <c:pt idx="13">
                  <c:v>-1.719184</c:v>
                </c:pt>
                <c:pt idx="14">
                  <c:v>-1.8110059999999999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40-45BF-8907-46CFAB61E590}"/>
            </c:ext>
          </c:extLst>
        </c:ser>
        <c:ser>
          <c:idx val="0"/>
          <c:order val="1"/>
          <c:tx>
            <c:v>09/04/2013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'[1]Données Graph'!$D$34:$D$48</c:f>
              <c:numCache>
                <c:formatCode>General</c:formatCode>
                <c:ptCount val="15"/>
                <c:pt idx="0">
                  <c:v>0</c:v>
                </c:pt>
                <c:pt idx="1">
                  <c:v>2.2601460858706321</c:v>
                </c:pt>
                <c:pt idx="2">
                  <c:v>5.1293849676240768</c:v>
                </c:pt>
                <c:pt idx="3">
                  <c:v>7.1943145424568691</c:v>
                </c:pt>
                <c:pt idx="4">
                  <c:v>10.541866430075839</c:v>
                </c:pt>
                <c:pt idx="5">
                  <c:v>13.964487491234483</c:v>
                </c:pt>
                <c:pt idx="6">
                  <c:v>17.923801666118464</c:v>
                </c:pt>
                <c:pt idx="7">
                  <c:v>19.500532717546758</c:v>
                </c:pt>
                <c:pt idx="8">
                  <c:v>22.399859329750299</c:v>
                </c:pt>
                <c:pt idx="9">
                  <c:v>26.698171612678575</c:v>
                </c:pt>
                <c:pt idx="10">
                  <c:v>31.916084237111576</c:v>
                </c:pt>
                <c:pt idx="11">
                  <c:v>38.679297042485857</c:v>
                </c:pt>
                <c:pt idx="12">
                  <c:v>46.247526342581892</c:v>
                </c:pt>
                <c:pt idx="13">
                  <c:v>54.230357043050709</c:v>
                </c:pt>
                <c:pt idx="14">
                  <c:v>62.310691447287134</c:v>
                </c:pt>
              </c:numCache>
            </c:numRef>
          </c:xVal>
          <c:yVal>
            <c:numRef>
              <c:f>'[1]Données Graph'!$E$34:$E$48</c:f>
              <c:numCache>
                <c:formatCode>General</c:formatCode>
                <c:ptCount val="15"/>
                <c:pt idx="0">
                  <c:v>1.883</c:v>
                </c:pt>
                <c:pt idx="1">
                  <c:v>1.6696040000000001</c:v>
                </c:pt>
                <c:pt idx="2">
                  <c:v>1.379494</c:v>
                </c:pt>
                <c:pt idx="3">
                  <c:v>1.1358010000000001</c:v>
                </c:pt>
                <c:pt idx="4">
                  <c:v>0.64969500000000002</c:v>
                </c:pt>
                <c:pt idx="5">
                  <c:v>0.219972</c:v>
                </c:pt>
                <c:pt idx="6">
                  <c:v>-0.15045</c:v>
                </c:pt>
                <c:pt idx="7">
                  <c:v>-0.39779100000000001</c:v>
                </c:pt>
                <c:pt idx="8">
                  <c:v>-0.87783199999999995</c:v>
                </c:pt>
                <c:pt idx="9">
                  <c:v>-1.3590949999999999</c:v>
                </c:pt>
                <c:pt idx="10">
                  <c:v>-1.5442020000000001</c:v>
                </c:pt>
                <c:pt idx="11">
                  <c:v>-1.6880850000000001</c:v>
                </c:pt>
                <c:pt idx="12">
                  <c:v>-1.8140879999999999</c:v>
                </c:pt>
                <c:pt idx="13">
                  <c:v>-1.9839690000000001</c:v>
                </c:pt>
                <c:pt idx="14">
                  <c:v>-2.1221209999999999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40-45BF-8907-46CFAB61E590}"/>
            </c:ext>
          </c:extLst>
        </c:ser>
        <c:ser>
          <c:idx val="1"/>
          <c:order val="2"/>
          <c:tx>
            <c:v>31/05/2013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'[1]Données Graph'!$F$34:$F$46</c:f>
              <c:numCache>
                <c:formatCode>General</c:formatCode>
                <c:ptCount val="13"/>
                <c:pt idx="0">
                  <c:v>0</c:v>
                </c:pt>
                <c:pt idx="1">
                  <c:v>2.4512685602463642</c:v>
                </c:pt>
                <c:pt idx="2">
                  <c:v>6.3376302381613243</c:v>
                </c:pt>
                <c:pt idx="3">
                  <c:v>10.234746568178739</c:v>
                </c:pt>
                <c:pt idx="4">
                  <c:v>16.469799232680771</c:v>
                </c:pt>
                <c:pt idx="5">
                  <c:v>18.404726577402815</c:v>
                </c:pt>
                <c:pt idx="6">
                  <c:v>19.134964564466955</c:v>
                </c:pt>
                <c:pt idx="7">
                  <c:v>24.471372255334938</c:v>
                </c:pt>
                <c:pt idx="8">
                  <c:v>28.274739654449036</c:v>
                </c:pt>
                <c:pt idx="9">
                  <c:v>30.054802056113665</c:v>
                </c:pt>
                <c:pt idx="10">
                  <c:v>33.374580552978479</c:v>
                </c:pt>
                <c:pt idx="11">
                  <c:v>38.606057033177208</c:v>
                </c:pt>
                <c:pt idx="12">
                  <c:v>49.511289251141385</c:v>
                </c:pt>
              </c:numCache>
            </c:numRef>
          </c:xVal>
          <c:yVal>
            <c:numRef>
              <c:f>'[1]Données Graph'!$G$34:$G$46</c:f>
              <c:numCache>
                <c:formatCode>General</c:formatCode>
                <c:ptCount val="13"/>
                <c:pt idx="0">
                  <c:v>1.883</c:v>
                </c:pt>
                <c:pt idx="1">
                  <c:v>1.6360870000000001</c:v>
                </c:pt>
                <c:pt idx="2">
                  <c:v>1.3142069999999999</c:v>
                </c:pt>
                <c:pt idx="3">
                  <c:v>0.68239399999999995</c:v>
                </c:pt>
                <c:pt idx="4">
                  <c:v>-7.2932999999999998E-2</c:v>
                </c:pt>
                <c:pt idx="5">
                  <c:v>-0.31464199999999998</c:v>
                </c:pt>
                <c:pt idx="6">
                  <c:v>-0.61212900000000003</c:v>
                </c:pt>
                <c:pt idx="7">
                  <c:v>-1.134271</c:v>
                </c:pt>
                <c:pt idx="8">
                  <c:v>-1.4144030000000001</c:v>
                </c:pt>
                <c:pt idx="9">
                  <c:v>-1.337845</c:v>
                </c:pt>
                <c:pt idx="10">
                  <c:v>-1.5704830000000001</c:v>
                </c:pt>
                <c:pt idx="11">
                  <c:v>-1.6828129999999999</c:v>
                </c:pt>
                <c:pt idx="12">
                  <c:v>-1.9744379999999999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F40-45BF-8907-46CFAB61E590}"/>
            </c:ext>
          </c:extLst>
        </c:ser>
        <c:ser>
          <c:idx val="2"/>
          <c:order val="3"/>
          <c:tx>
            <c:v>26/06/2013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'[1]Données Graph'!$H$34:$H$48</c:f>
              <c:numCache>
                <c:formatCode>General</c:formatCode>
                <c:ptCount val="15"/>
                <c:pt idx="0">
                  <c:v>0</c:v>
                </c:pt>
                <c:pt idx="1">
                  <c:v>1.4906182466672631</c:v>
                </c:pt>
                <c:pt idx="2">
                  <c:v>3.3034577425573075</c:v>
                </c:pt>
                <c:pt idx="3">
                  <c:v>5.0307036759519743</c:v>
                </c:pt>
                <c:pt idx="4">
                  <c:v>6.7653334621811041</c:v>
                </c:pt>
                <c:pt idx="5">
                  <c:v>7.9459381692758182</c:v>
                </c:pt>
                <c:pt idx="6">
                  <c:v>10.033471796713391</c:v>
                </c:pt>
                <c:pt idx="7">
                  <c:v>12.23850722277084</c:v>
                </c:pt>
                <c:pt idx="8">
                  <c:v>15.555328544451616</c:v>
                </c:pt>
                <c:pt idx="9">
                  <c:v>18.61727558769778</c:v>
                </c:pt>
                <c:pt idx="10">
                  <c:v>22.011433212122718</c:v>
                </c:pt>
                <c:pt idx="11">
                  <c:v>25.813972687835893</c:v>
                </c:pt>
                <c:pt idx="12">
                  <c:v>30.772791472948704</c:v>
                </c:pt>
                <c:pt idx="13">
                  <c:v>36.097134261610563</c:v>
                </c:pt>
                <c:pt idx="14">
                  <c:v>42.556113680204405</c:v>
                </c:pt>
              </c:numCache>
            </c:numRef>
          </c:xVal>
          <c:yVal>
            <c:numRef>
              <c:f>'[1]Données Graph'!$I$34:$I$48</c:f>
              <c:numCache>
                <c:formatCode>General</c:formatCode>
                <c:ptCount val="15"/>
                <c:pt idx="0">
                  <c:v>1.883</c:v>
                </c:pt>
                <c:pt idx="1">
                  <c:v>1.900145</c:v>
                </c:pt>
                <c:pt idx="2">
                  <c:v>1.6531530000000001</c:v>
                </c:pt>
                <c:pt idx="3">
                  <c:v>1.4367460000000001</c:v>
                </c:pt>
                <c:pt idx="4">
                  <c:v>1.118279</c:v>
                </c:pt>
                <c:pt idx="5">
                  <c:v>0.91174100000000002</c:v>
                </c:pt>
                <c:pt idx="6">
                  <c:v>0.541709</c:v>
                </c:pt>
                <c:pt idx="7">
                  <c:v>0.220194</c:v>
                </c:pt>
                <c:pt idx="8">
                  <c:v>-6.6862000000000005E-2</c:v>
                </c:pt>
                <c:pt idx="9">
                  <c:v>-0.60262400000000005</c:v>
                </c:pt>
                <c:pt idx="10">
                  <c:v>-0.94455100000000003</c:v>
                </c:pt>
                <c:pt idx="11">
                  <c:v>-1.2328410000000001</c:v>
                </c:pt>
                <c:pt idx="12">
                  <c:v>-1.4671860000000001</c:v>
                </c:pt>
                <c:pt idx="13">
                  <c:v>-1.666507</c:v>
                </c:pt>
                <c:pt idx="14">
                  <c:v>-1.772877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F40-45BF-8907-46CFAB61E590}"/>
            </c:ext>
          </c:extLst>
        </c:ser>
        <c:ser>
          <c:idx val="3"/>
          <c:order val="4"/>
          <c:tx>
            <c:v>27/07/2013</c:v>
          </c:tx>
          <c:spPr>
            <a:ln>
              <a:solidFill>
                <a:srgbClr val="006600"/>
              </a:solidFill>
            </a:ln>
          </c:spPr>
          <c:marker>
            <c:symbol val="none"/>
          </c:marker>
          <c:xVal>
            <c:numRef>
              <c:f>'[1]Données Graph'!$N$34:$N$48</c:f>
              <c:numCache>
                <c:formatCode>General</c:formatCode>
                <c:ptCount val="15"/>
                <c:pt idx="0">
                  <c:v>0</c:v>
                </c:pt>
                <c:pt idx="1">
                  <c:v>0.93110057307102068</c:v>
                </c:pt>
                <c:pt idx="2">
                  <c:v>3.5096246662328259</c:v>
                </c:pt>
                <c:pt idx="3">
                  <c:v>5.8149735548999608</c:v>
                </c:pt>
                <c:pt idx="4">
                  <c:v>7.7071673407373602</c:v>
                </c:pt>
                <c:pt idx="5">
                  <c:v>9.884199213893293</c:v>
                </c:pt>
                <c:pt idx="6">
                  <c:v>11.833488716709411</c:v>
                </c:pt>
                <c:pt idx="7">
                  <c:v>16.159560655698655</c:v>
                </c:pt>
                <c:pt idx="8">
                  <c:v>22.045834356382798</c:v>
                </c:pt>
                <c:pt idx="9">
                  <c:v>28.896846807249538</c:v>
                </c:pt>
                <c:pt idx="10">
                  <c:v>36.765910928675368</c:v>
                </c:pt>
                <c:pt idx="11">
                  <c:v>42.683181586714056</c:v>
                </c:pt>
                <c:pt idx="12">
                  <c:v>48.599529663305304</c:v>
                </c:pt>
                <c:pt idx="13">
                  <c:v>52.295450277752785</c:v>
                </c:pt>
                <c:pt idx="14">
                  <c:v>56.749704694156264</c:v>
                </c:pt>
              </c:numCache>
            </c:numRef>
          </c:xVal>
          <c:yVal>
            <c:numRef>
              <c:f>'[1]Données Graph'!$O$34:$O$48</c:f>
              <c:numCache>
                <c:formatCode>General</c:formatCode>
                <c:ptCount val="15"/>
                <c:pt idx="0">
                  <c:v>1.883</c:v>
                </c:pt>
                <c:pt idx="1">
                  <c:v>1.888836</c:v>
                </c:pt>
                <c:pt idx="2">
                  <c:v>1.5366280000000001</c:v>
                </c:pt>
                <c:pt idx="3">
                  <c:v>1.243476</c:v>
                </c:pt>
                <c:pt idx="4">
                  <c:v>0.82499599999999995</c:v>
                </c:pt>
                <c:pt idx="5">
                  <c:v>0.32709899999999997</c:v>
                </c:pt>
                <c:pt idx="6">
                  <c:v>0.101032</c:v>
                </c:pt>
                <c:pt idx="7">
                  <c:v>-0.32548100000000002</c:v>
                </c:pt>
                <c:pt idx="8">
                  <c:v>-0.956457</c:v>
                </c:pt>
                <c:pt idx="9">
                  <c:v>-1.351539</c:v>
                </c:pt>
                <c:pt idx="10">
                  <c:v>-1.6592210000000001</c:v>
                </c:pt>
                <c:pt idx="11">
                  <c:v>-1.746626</c:v>
                </c:pt>
                <c:pt idx="12">
                  <c:v>-1.8634470000000001</c:v>
                </c:pt>
                <c:pt idx="13">
                  <c:v>-1.91306</c:v>
                </c:pt>
                <c:pt idx="14">
                  <c:v>-2.000035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F40-45BF-8907-46CFAB61E590}"/>
            </c:ext>
          </c:extLst>
        </c:ser>
        <c:ser>
          <c:idx val="4"/>
          <c:order val="5"/>
          <c:tx>
            <c:v>29/10/2013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'[1]Données Graph'!$P$34:$P$45</c:f>
              <c:numCache>
                <c:formatCode>General</c:formatCode>
                <c:ptCount val="12"/>
                <c:pt idx="0">
                  <c:v>0</c:v>
                </c:pt>
                <c:pt idx="1">
                  <c:v>1.1152980205985048</c:v>
                </c:pt>
                <c:pt idx="2">
                  <c:v>2.6541964087270689</c:v>
                </c:pt>
                <c:pt idx="3">
                  <c:v>4.7516899103817138</c:v>
                </c:pt>
                <c:pt idx="4">
                  <c:v>7.1873816752096396</c:v>
                </c:pt>
                <c:pt idx="5">
                  <c:v>9.7139166784303299</c:v>
                </c:pt>
                <c:pt idx="6">
                  <c:v>15.191913690474763</c:v>
                </c:pt>
                <c:pt idx="7">
                  <c:v>18.757044744225674</c:v>
                </c:pt>
                <c:pt idx="8">
                  <c:v>22.121575444682286</c:v>
                </c:pt>
                <c:pt idx="9">
                  <c:v>26.978670951386327</c:v>
                </c:pt>
                <c:pt idx="10">
                  <c:v>32.617223923118416</c:v>
                </c:pt>
                <c:pt idx="11">
                  <c:v>37.76616585582763</c:v>
                </c:pt>
              </c:numCache>
            </c:numRef>
          </c:xVal>
          <c:yVal>
            <c:numRef>
              <c:f>'[1]Données Graph'!$Q$34:$Q$45</c:f>
              <c:numCache>
                <c:formatCode>General</c:formatCode>
                <c:ptCount val="12"/>
                <c:pt idx="0">
                  <c:v>1.883</c:v>
                </c:pt>
                <c:pt idx="1">
                  <c:v>1.8395250000000001</c:v>
                </c:pt>
                <c:pt idx="2">
                  <c:v>1.6905140000000001</c:v>
                </c:pt>
                <c:pt idx="3">
                  <c:v>1.346128</c:v>
                </c:pt>
                <c:pt idx="4">
                  <c:v>0.84579400000000005</c:v>
                </c:pt>
                <c:pt idx="5">
                  <c:v>0.343364</c:v>
                </c:pt>
                <c:pt idx="6">
                  <c:v>-0.31675500000000001</c:v>
                </c:pt>
                <c:pt idx="7">
                  <c:v>-0.68393400000000004</c:v>
                </c:pt>
                <c:pt idx="8">
                  <c:v>-0.97109100000000004</c:v>
                </c:pt>
                <c:pt idx="9">
                  <c:v>-1.273547</c:v>
                </c:pt>
                <c:pt idx="10">
                  <c:v>-1.4787459999999999</c:v>
                </c:pt>
                <c:pt idx="11">
                  <c:v>-1.6700010000000001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F40-45BF-8907-46CFAB61E590}"/>
            </c:ext>
          </c:extLst>
        </c:ser>
        <c:ser>
          <c:idx val="6"/>
          <c:order val="6"/>
          <c:tx>
            <c:v>29/11/2013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'[1]Données Graph'!$R$34:$R$48</c:f>
              <c:numCache>
                <c:formatCode>General</c:formatCode>
                <c:ptCount val="15"/>
                <c:pt idx="0">
                  <c:v>0</c:v>
                </c:pt>
                <c:pt idx="1">
                  <c:v>5.5174637574233056</c:v>
                </c:pt>
                <c:pt idx="2">
                  <c:v>7.7499149064924149</c:v>
                </c:pt>
                <c:pt idx="3">
                  <c:v>9.8562412004119562</c:v>
                </c:pt>
                <c:pt idx="4">
                  <c:v>12.039796715267526</c:v>
                </c:pt>
                <c:pt idx="5">
                  <c:v>14.504754988540363</c:v>
                </c:pt>
                <c:pt idx="6">
                  <c:v>17.084646479394372</c:v>
                </c:pt>
                <c:pt idx="7">
                  <c:v>20.260622920810047</c:v>
                </c:pt>
                <c:pt idx="8">
                  <c:v>23.433479580106628</c:v>
                </c:pt>
                <c:pt idx="9">
                  <c:v>27.218403686871618</c:v>
                </c:pt>
                <c:pt idx="10">
                  <c:v>33.713137155386626</c:v>
                </c:pt>
                <c:pt idx="11">
                  <c:v>41.510772527601176</c:v>
                </c:pt>
                <c:pt idx="12">
                  <c:v>47.207680453856369</c:v>
                </c:pt>
                <c:pt idx="13">
                  <c:v>52.612015499400613</c:v>
                </c:pt>
              </c:numCache>
            </c:numRef>
          </c:xVal>
          <c:yVal>
            <c:numRef>
              <c:f>'[1]Données Graph'!$S$34:$S$48</c:f>
              <c:numCache>
                <c:formatCode>General</c:formatCode>
                <c:ptCount val="15"/>
                <c:pt idx="0">
                  <c:v>1.883</c:v>
                </c:pt>
                <c:pt idx="1">
                  <c:v>1.826495</c:v>
                </c:pt>
                <c:pt idx="2">
                  <c:v>1.5538350000000001</c:v>
                </c:pt>
                <c:pt idx="3">
                  <c:v>1.2499119999999999</c:v>
                </c:pt>
                <c:pt idx="4">
                  <c:v>0.83939699999999995</c:v>
                </c:pt>
                <c:pt idx="5">
                  <c:v>0.448351</c:v>
                </c:pt>
                <c:pt idx="6">
                  <c:v>9.7058000000000005E-2</c:v>
                </c:pt>
                <c:pt idx="7">
                  <c:v>-0.378998</c:v>
                </c:pt>
                <c:pt idx="8">
                  <c:v>-0.68881700000000001</c:v>
                </c:pt>
                <c:pt idx="9">
                  <c:v>-1.0224610000000001</c:v>
                </c:pt>
                <c:pt idx="10">
                  <c:v>-1.3671549999999999</c:v>
                </c:pt>
                <c:pt idx="11">
                  <c:v>-1.6223209999999999</c:v>
                </c:pt>
                <c:pt idx="12">
                  <c:v>-1.7414940000000001</c:v>
                </c:pt>
                <c:pt idx="13">
                  <c:v>-1.8612580000000001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F40-45BF-8907-46CFAB61E590}"/>
            </c:ext>
          </c:extLst>
        </c:ser>
        <c:ser>
          <c:idx val="7"/>
          <c:order val="7"/>
          <c:tx>
            <c:v>02/01/2014</c:v>
          </c:tx>
          <c:spPr>
            <a:ln>
              <a:solidFill>
                <a:srgbClr val="99FF99"/>
              </a:solidFill>
            </a:ln>
          </c:spPr>
          <c:marker>
            <c:symbol val="none"/>
          </c:marker>
          <c:xVal>
            <c:numRef>
              <c:f>'[1]Données Graph'!$T$34:$T$45</c:f>
              <c:numCache>
                <c:formatCode>General</c:formatCode>
                <c:ptCount val="12"/>
                <c:pt idx="0">
                  <c:v>0</c:v>
                </c:pt>
                <c:pt idx="1">
                  <c:v>1.585882384217977</c:v>
                </c:pt>
                <c:pt idx="2">
                  <c:v>5.276245281696565</c:v>
                </c:pt>
                <c:pt idx="3">
                  <c:v>7.5889312647302152</c:v>
                </c:pt>
                <c:pt idx="4">
                  <c:v>11.615998217879529</c:v>
                </c:pt>
                <c:pt idx="5">
                  <c:v>14.496758613051316</c:v>
                </c:pt>
                <c:pt idx="6">
                  <c:v>15.30155283108485</c:v>
                </c:pt>
                <c:pt idx="7">
                  <c:v>17.534509947427569</c:v>
                </c:pt>
                <c:pt idx="8">
                  <c:v>19.382752943427871</c:v>
                </c:pt>
                <c:pt idx="9">
                  <c:v>24.99914147754944</c:v>
                </c:pt>
                <c:pt idx="10">
                  <c:v>32.112229263537088</c:v>
                </c:pt>
                <c:pt idx="11">
                  <c:v>43.476053588721683</c:v>
                </c:pt>
              </c:numCache>
            </c:numRef>
          </c:xVal>
          <c:yVal>
            <c:numRef>
              <c:f>'[1]Données Graph'!$U$34:$U$46</c:f>
              <c:numCache>
                <c:formatCode>General</c:formatCode>
                <c:ptCount val="13"/>
                <c:pt idx="0">
                  <c:v>1.883</c:v>
                </c:pt>
                <c:pt idx="1">
                  <c:v>1.7453799999999999</c:v>
                </c:pt>
                <c:pt idx="2">
                  <c:v>1.2725089999999999</c:v>
                </c:pt>
                <c:pt idx="3">
                  <c:v>0.88809099999999996</c:v>
                </c:pt>
                <c:pt idx="4">
                  <c:v>0.320739</c:v>
                </c:pt>
                <c:pt idx="5">
                  <c:v>0.11087900000000001</c:v>
                </c:pt>
                <c:pt idx="6">
                  <c:v>-8.2024E-2</c:v>
                </c:pt>
                <c:pt idx="7">
                  <c:v>-0.40763199999999999</c:v>
                </c:pt>
                <c:pt idx="8">
                  <c:v>-0.815971</c:v>
                </c:pt>
                <c:pt idx="9">
                  <c:v>-1.1503939999999999</c:v>
                </c:pt>
                <c:pt idx="10">
                  <c:v>-1.517347</c:v>
                </c:pt>
                <c:pt idx="11">
                  <c:v>-1.805466</c:v>
                </c:pt>
                <c:pt idx="12">
                  <c:v>-1.9786509999999999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F40-45BF-8907-46CFAB61E590}"/>
            </c:ext>
          </c:extLst>
        </c:ser>
        <c:ser>
          <c:idx val="8"/>
          <c:order val="8"/>
          <c:tx>
            <c:v>19/11/2015</c:v>
          </c:tx>
          <c:spPr>
            <a:ln>
              <a:solidFill>
                <a:srgbClr val="663300"/>
              </a:solidFill>
            </a:ln>
          </c:spPr>
          <c:marker>
            <c:symbol val="none"/>
          </c:marker>
          <c:xVal>
            <c:numRef>
              <c:f>'[1]Données Graph'!$AB$43:$AB$54</c:f>
              <c:numCache>
                <c:formatCode>General</c:formatCode>
                <c:ptCount val="12"/>
                <c:pt idx="0">
                  <c:v>0</c:v>
                </c:pt>
                <c:pt idx="1">
                  <c:v>7.2557605358744937</c:v>
                </c:pt>
                <c:pt idx="2">
                  <c:v>7.9089221087263848</c:v>
                </c:pt>
                <c:pt idx="3">
                  <c:v>9.7039518829767299</c:v>
                </c:pt>
                <c:pt idx="4">
                  <c:v>11.592878077657755</c:v>
                </c:pt>
                <c:pt idx="5">
                  <c:v>13.769205202114012</c:v>
                </c:pt>
                <c:pt idx="6">
                  <c:v>14.905098301991005</c:v>
                </c:pt>
                <c:pt idx="7">
                  <c:v>17.417268822476412</c:v>
                </c:pt>
                <c:pt idx="8">
                  <c:v>20.586553759216418</c:v>
                </c:pt>
                <c:pt idx="9">
                  <c:v>22.191134951879867</c:v>
                </c:pt>
                <c:pt idx="10">
                  <c:v>25.557502040072745</c:v>
                </c:pt>
                <c:pt idx="11">
                  <c:v>27.127985363227044</c:v>
                </c:pt>
              </c:numCache>
            </c:numRef>
          </c:xVal>
          <c:yVal>
            <c:numRef>
              <c:f>'[1]Données Graph'!$AC$43:$AC$54</c:f>
              <c:numCache>
                <c:formatCode>General</c:formatCode>
                <c:ptCount val="12"/>
                <c:pt idx="0">
                  <c:v>1.883</c:v>
                </c:pt>
                <c:pt idx="1">
                  <c:v>0.27631</c:v>
                </c:pt>
                <c:pt idx="2">
                  <c:v>0.20877799999999999</c:v>
                </c:pt>
                <c:pt idx="3">
                  <c:v>-7.5185000000000002E-2</c:v>
                </c:pt>
                <c:pt idx="4">
                  <c:v>-0.35533500000000001</c:v>
                </c:pt>
                <c:pt idx="5">
                  <c:v>-0.53440399999999999</c:v>
                </c:pt>
                <c:pt idx="6">
                  <c:v>-0.626309</c:v>
                </c:pt>
                <c:pt idx="7">
                  <c:v>-0.79340699999999997</c:v>
                </c:pt>
                <c:pt idx="8">
                  <c:v>-1.0026820000000001</c:v>
                </c:pt>
                <c:pt idx="9">
                  <c:v>-0.90016399999999996</c:v>
                </c:pt>
                <c:pt idx="10">
                  <c:v>-1.1784269999999999</c:v>
                </c:pt>
                <c:pt idx="11">
                  <c:v>-1.214674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F40-45BF-8907-46CFAB61E590}"/>
            </c:ext>
          </c:extLst>
        </c:ser>
        <c:ser>
          <c:idx val="9"/>
          <c:order val="9"/>
          <c:tx>
            <c:strRef>
              <c:f>'[1]Données Graph'!$AD$40:$AE$40</c:f>
              <c:strCache>
                <c:ptCount val="1"/>
                <c:pt idx="0">
                  <c:v>42347</c:v>
                </c:pt>
              </c:strCache>
            </c:strRef>
          </c:tx>
          <c:spPr>
            <a:ln>
              <a:solidFill>
                <a:srgbClr val="996633"/>
              </a:solidFill>
            </a:ln>
          </c:spPr>
          <c:marker>
            <c:symbol val="none"/>
          </c:marker>
          <c:xVal>
            <c:numRef>
              <c:f>'[1]Données Graph'!$AD$43:$AD$54</c:f>
              <c:numCache>
                <c:formatCode>General</c:formatCode>
                <c:ptCount val="12"/>
                <c:pt idx="0">
                  <c:v>0</c:v>
                </c:pt>
                <c:pt idx="1">
                  <c:v>5.4406651259415604</c:v>
                </c:pt>
                <c:pt idx="2">
                  <c:v>7.9084853886620063</c:v>
                </c:pt>
                <c:pt idx="3">
                  <c:v>9.6516668857802248</c:v>
                </c:pt>
                <c:pt idx="4">
                  <c:v>10.359567871367448</c:v>
                </c:pt>
                <c:pt idx="5">
                  <c:v>14.088267641372562</c:v>
                </c:pt>
                <c:pt idx="6">
                  <c:v>16.042533106903221</c:v>
                </c:pt>
                <c:pt idx="7">
                  <c:v>19.003678329415916</c:v>
                </c:pt>
                <c:pt idx="8">
                  <c:v>21.03159511748396</c:v>
                </c:pt>
                <c:pt idx="9">
                  <c:v>24.784898231753676</c:v>
                </c:pt>
                <c:pt idx="10">
                  <c:v>27.648594062284932</c:v>
                </c:pt>
                <c:pt idx="11">
                  <c:v>29.418622559299845</c:v>
                </c:pt>
              </c:numCache>
            </c:numRef>
          </c:xVal>
          <c:yVal>
            <c:numRef>
              <c:f>'[1]Données Graph'!$AE$43:$AE$54</c:f>
              <c:numCache>
                <c:formatCode>General</c:formatCode>
                <c:ptCount val="12"/>
                <c:pt idx="0">
                  <c:v>1.883</c:v>
                </c:pt>
                <c:pt idx="1">
                  <c:v>0.57609299999999997</c:v>
                </c:pt>
                <c:pt idx="2">
                  <c:v>0.33347900000000003</c:v>
                </c:pt>
                <c:pt idx="3">
                  <c:v>0.200095</c:v>
                </c:pt>
                <c:pt idx="4">
                  <c:v>-0.20581199999999999</c:v>
                </c:pt>
                <c:pt idx="5">
                  <c:v>-0.47146199999999999</c:v>
                </c:pt>
                <c:pt idx="6">
                  <c:v>-0.75769299999999995</c:v>
                </c:pt>
                <c:pt idx="7">
                  <c:v>-0.83899299999999999</c:v>
                </c:pt>
                <c:pt idx="8">
                  <c:v>-0.85804000000000002</c:v>
                </c:pt>
                <c:pt idx="9">
                  <c:v>-1.1255170000000001</c:v>
                </c:pt>
                <c:pt idx="10">
                  <c:v>-1.2282500000000001</c:v>
                </c:pt>
                <c:pt idx="11">
                  <c:v>-1.303992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0F40-45BF-8907-46CFAB61E590}"/>
            </c:ext>
          </c:extLst>
        </c:ser>
        <c:ser>
          <c:idx val="10"/>
          <c:order val="10"/>
          <c:tx>
            <c:v>16/01/2016</c:v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xVal>
            <c:numRef>
              <c:f>'[1]Données Graph'!$AF$43:$AF$55</c:f>
              <c:numCache>
                <c:formatCode>General</c:formatCode>
                <c:ptCount val="13"/>
                <c:pt idx="0">
                  <c:v>0</c:v>
                </c:pt>
                <c:pt idx="1">
                  <c:v>5.4852326699153506</c:v>
                </c:pt>
                <c:pt idx="2">
                  <c:v>7.1146720670763077</c:v>
                </c:pt>
                <c:pt idx="3">
                  <c:v>8.9102434274929898</c:v>
                </c:pt>
                <c:pt idx="4">
                  <c:v>11.15606503341426</c:v>
                </c:pt>
                <c:pt idx="5">
                  <c:v>11.82985579480291</c:v>
                </c:pt>
                <c:pt idx="6">
                  <c:v>13.775509461081784</c:v>
                </c:pt>
                <c:pt idx="7">
                  <c:v>14.833551176989406</c:v>
                </c:pt>
                <c:pt idx="8">
                  <c:v>16.937737884738507</c:v>
                </c:pt>
                <c:pt idx="9">
                  <c:v>20.322078385755123</c:v>
                </c:pt>
                <c:pt idx="10">
                  <c:v>22.437293516324758</c:v>
                </c:pt>
                <c:pt idx="11">
                  <c:v>24.917984912926492</c:v>
                </c:pt>
                <c:pt idx="12">
                  <c:v>25.339976742433738</c:v>
                </c:pt>
              </c:numCache>
            </c:numRef>
          </c:xVal>
          <c:yVal>
            <c:numRef>
              <c:f>'[1]Données Graph'!$AG$43:$AG$55</c:f>
              <c:numCache>
                <c:formatCode>General</c:formatCode>
                <c:ptCount val="13"/>
                <c:pt idx="0">
                  <c:v>1.883</c:v>
                </c:pt>
                <c:pt idx="1">
                  <c:v>0.65238600000000002</c:v>
                </c:pt>
                <c:pt idx="2">
                  <c:v>0.459677</c:v>
                </c:pt>
                <c:pt idx="3">
                  <c:v>0.33537600000000001</c:v>
                </c:pt>
                <c:pt idx="4">
                  <c:v>0.13280800000000001</c:v>
                </c:pt>
                <c:pt idx="5">
                  <c:v>-9.4861000000000001E-2</c:v>
                </c:pt>
                <c:pt idx="6">
                  <c:v>-0.19606699999999999</c:v>
                </c:pt>
                <c:pt idx="7">
                  <c:v>-0.52938099999999999</c:v>
                </c:pt>
                <c:pt idx="8">
                  <c:v>-0.72446299999999997</c:v>
                </c:pt>
                <c:pt idx="9">
                  <c:v>-0.81484299999999998</c:v>
                </c:pt>
                <c:pt idx="10">
                  <c:v>-1.0277350000000001</c:v>
                </c:pt>
                <c:pt idx="11">
                  <c:v>-1.116053</c:v>
                </c:pt>
                <c:pt idx="12">
                  <c:v>-1.1695150000000001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0F40-45BF-8907-46CFAB61E590}"/>
            </c:ext>
          </c:extLst>
        </c:ser>
        <c:ser>
          <c:idx val="11"/>
          <c:order val="11"/>
          <c:tx>
            <c:v>20/02/2016</c:v>
          </c:tx>
          <c:marker>
            <c:symbol val="none"/>
          </c:marker>
          <c:xVal>
            <c:numRef>
              <c:f>'[1]Données Graph'!$AH$43:$AH$53</c:f>
              <c:numCache>
                <c:formatCode>General</c:formatCode>
                <c:ptCount val="11"/>
                <c:pt idx="0">
                  <c:v>0</c:v>
                </c:pt>
                <c:pt idx="1">
                  <c:v>6.6284169970357967</c:v>
                </c:pt>
                <c:pt idx="2">
                  <c:v>8.8966052185081175</c:v>
                </c:pt>
                <c:pt idx="3">
                  <c:v>9.9120947674232944</c:v>
                </c:pt>
                <c:pt idx="4">
                  <c:v>10.935408963750255</c:v>
                </c:pt>
                <c:pt idx="5">
                  <c:v>12.277898745620565</c:v>
                </c:pt>
                <c:pt idx="6">
                  <c:v>14.229391899471523</c:v>
                </c:pt>
                <c:pt idx="7">
                  <c:v>17.703370345960138</c:v>
                </c:pt>
                <c:pt idx="8">
                  <c:v>20.207549905177551</c:v>
                </c:pt>
                <c:pt idx="9">
                  <c:v>23.372728183556433</c:v>
                </c:pt>
                <c:pt idx="10">
                  <c:v>24.982937338416669</c:v>
                </c:pt>
              </c:numCache>
            </c:numRef>
          </c:xVal>
          <c:yVal>
            <c:numRef>
              <c:f>'[1]Données Graph'!$AI$43:$AI$53</c:f>
              <c:numCache>
                <c:formatCode>General</c:formatCode>
                <c:ptCount val="11"/>
                <c:pt idx="0">
                  <c:v>1.883</c:v>
                </c:pt>
                <c:pt idx="1">
                  <c:v>0.14932500000000001</c:v>
                </c:pt>
                <c:pt idx="2">
                  <c:v>-8.3029000000000006E-2</c:v>
                </c:pt>
                <c:pt idx="3">
                  <c:v>-0.19773199999999999</c:v>
                </c:pt>
                <c:pt idx="4">
                  <c:v>-0.33099000000000001</c:v>
                </c:pt>
                <c:pt idx="5">
                  <c:v>-0.50404899999999997</c:v>
                </c:pt>
                <c:pt idx="6">
                  <c:v>-0.91900599999999999</c:v>
                </c:pt>
                <c:pt idx="7">
                  <c:v>-1.1095170000000001</c:v>
                </c:pt>
                <c:pt idx="8">
                  <c:v>-1.1571899999999999</c:v>
                </c:pt>
                <c:pt idx="9">
                  <c:v>-1.5128410000000001</c:v>
                </c:pt>
                <c:pt idx="10">
                  <c:v>-1.5170440000000001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F40-45BF-8907-46CFAB61E590}"/>
            </c:ext>
          </c:extLst>
        </c:ser>
        <c:ser>
          <c:idx val="12"/>
          <c:order val="12"/>
          <c:tx>
            <c:v>19/03/2016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'[1]Données Graph'!$AJ$43:$AJ$54</c:f>
              <c:numCache>
                <c:formatCode>General</c:formatCode>
                <c:ptCount val="12"/>
                <c:pt idx="0">
                  <c:v>0</c:v>
                </c:pt>
                <c:pt idx="1">
                  <c:v>6.0772973196285438</c:v>
                </c:pt>
                <c:pt idx="2">
                  <c:v>8.7719830020740748</c:v>
                </c:pt>
                <c:pt idx="3">
                  <c:v>12.379720253243779</c:v>
                </c:pt>
                <c:pt idx="4">
                  <c:v>12.98577828422769</c:v>
                </c:pt>
                <c:pt idx="5">
                  <c:v>13.38072192817366</c:v>
                </c:pt>
                <c:pt idx="6">
                  <c:v>14.935722219798834</c:v>
                </c:pt>
                <c:pt idx="7">
                  <c:v>15.192329377042082</c:v>
                </c:pt>
                <c:pt idx="8">
                  <c:v>15.732041714986881</c:v>
                </c:pt>
                <c:pt idx="9">
                  <c:v>18.71688247779668</c:v>
                </c:pt>
                <c:pt idx="10">
                  <c:v>23.518048796429767</c:v>
                </c:pt>
                <c:pt idx="11">
                  <c:v>28.87737960199085</c:v>
                </c:pt>
              </c:numCache>
            </c:numRef>
          </c:xVal>
          <c:yVal>
            <c:numRef>
              <c:f>'[1]Données Graph'!$AK$43:$AK$54</c:f>
              <c:numCache>
                <c:formatCode>General</c:formatCode>
                <c:ptCount val="12"/>
                <c:pt idx="0">
                  <c:v>1.883</c:v>
                </c:pt>
                <c:pt idx="1">
                  <c:v>0.619811</c:v>
                </c:pt>
                <c:pt idx="2">
                  <c:v>0.30094900000000002</c:v>
                </c:pt>
                <c:pt idx="3">
                  <c:v>-4.9097000000000002E-2</c:v>
                </c:pt>
                <c:pt idx="4">
                  <c:v>-0.148259</c:v>
                </c:pt>
                <c:pt idx="5">
                  <c:v>-0.28397499999999998</c:v>
                </c:pt>
                <c:pt idx="6">
                  <c:v>-0.384741</c:v>
                </c:pt>
                <c:pt idx="7">
                  <c:v>-0.56444700000000003</c:v>
                </c:pt>
                <c:pt idx="8">
                  <c:v>-0.71884999999999999</c:v>
                </c:pt>
                <c:pt idx="9">
                  <c:v>-0.83671600000000002</c:v>
                </c:pt>
                <c:pt idx="10">
                  <c:v>-1.055226</c:v>
                </c:pt>
                <c:pt idx="11">
                  <c:v>-1.4199409999999999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0F40-45BF-8907-46CFAB61E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139280"/>
        <c:axId val="573145184"/>
      </c:scatterChart>
      <c:valAx>
        <c:axId val="57313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fr-FR" sz="1000"/>
                  <a:t>Distance cumulée (m)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573145184"/>
        <c:crosses val="autoZero"/>
        <c:crossBetween val="midCat"/>
      </c:valAx>
      <c:valAx>
        <c:axId val="573145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/>
                </a:pPr>
                <a:r>
                  <a:rPr lang="fr-FR" sz="1050"/>
                  <a:t>Altitude (m IGN 69)</a:t>
                </a:r>
              </a:p>
            </c:rich>
          </c:tx>
          <c:layout>
            <c:manualLayout>
              <c:xMode val="edge"/>
              <c:yMode val="edge"/>
              <c:x val="3.8231781126364466E-3"/>
              <c:y val="0.49323938733010486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573139280"/>
        <c:crosses val="autoZero"/>
        <c:crossBetween val="midCat"/>
      </c:valAx>
      <c:spPr>
        <a:solidFill>
          <a:sysClr val="window" lastClr="FFFFFF"/>
        </a:solidFill>
        <a:ln>
          <a:solidFill>
            <a:schemeClr val="bg1"/>
          </a:solidFill>
        </a:ln>
      </c:spPr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  <c:extLst/>
  </c:chart>
  <c:spPr>
    <a:ln>
      <a:solidFill>
        <a:srgbClr val="006600"/>
      </a:solidFill>
    </a:ln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400"/>
            </a:pPr>
            <a:r>
              <a:rPr lang="fr-FR" sz="4400"/>
              <a:t>Tracé du profil P200 </a:t>
            </a:r>
            <a:r>
              <a:rPr lang="fr-FR" sz="4400" b="1" i="1" u="none" strike="noStrike" baseline="0">
                <a:effectLst/>
              </a:rPr>
              <a:t>(source: Dupuy 2017/2018)</a:t>
            </a:r>
            <a:endParaRPr lang="fr-FR" sz="4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1192328838272642E-2"/>
          <c:y val="0.11279504146488731"/>
          <c:w val="0.89036715655191878"/>
          <c:h val="0.87461648984017848"/>
        </c:manualLayout>
      </c:layout>
      <c:scatterChart>
        <c:scatterStyle val="lineMarker"/>
        <c:varyColors val="0"/>
        <c:ser>
          <c:idx val="5"/>
          <c:order val="0"/>
          <c:tx>
            <c:v>22/11/2017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'[1]Données Graph'!$AP$47:$AP$61</c:f>
              <c:numCache>
                <c:formatCode>General</c:formatCode>
                <c:ptCount val="15"/>
                <c:pt idx="0">
                  <c:v>0</c:v>
                </c:pt>
                <c:pt idx="1">
                  <c:v>3.2363379168851267</c:v>
                </c:pt>
                <c:pt idx="2">
                  <c:v>8.0531374050035627</c:v>
                </c:pt>
                <c:pt idx="3">
                  <c:v>10.353513902978479</c:v>
                </c:pt>
                <c:pt idx="4">
                  <c:v>10.952806117391042</c:v>
                </c:pt>
                <c:pt idx="5">
                  <c:v>11.345558263342241</c:v>
                </c:pt>
                <c:pt idx="6">
                  <c:v>12.598385564889297</c:v>
                </c:pt>
                <c:pt idx="7">
                  <c:v>13.63548034762831</c:v>
                </c:pt>
                <c:pt idx="8">
                  <c:v>15.984928485295349</c:v>
                </c:pt>
                <c:pt idx="9">
                  <c:v>19.229856971905235</c:v>
                </c:pt>
                <c:pt idx="10">
                  <c:v>21.998038532859155</c:v>
                </c:pt>
                <c:pt idx="11">
                  <c:v>24.02415604877686</c:v>
                </c:pt>
                <c:pt idx="12">
                  <c:v>26.408285584181712</c:v>
                </c:pt>
                <c:pt idx="13">
                  <c:v>28.784002303633272</c:v>
                </c:pt>
                <c:pt idx="14">
                  <c:v>29.93116437258837</c:v>
                </c:pt>
              </c:numCache>
            </c:numRef>
          </c:xVal>
          <c:yVal>
            <c:numRef>
              <c:f>'[1]Données Graph'!$AQ$47:$AQ$61</c:f>
              <c:numCache>
                <c:formatCode>General</c:formatCode>
                <c:ptCount val="15"/>
                <c:pt idx="0">
                  <c:v>1.9290499999999999</c:v>
                </c:pt>
                <c:pt idx="1">
                  <c:v>0.99523899999999998</c:v>
                </c:pt>
                <c:pt idx="2">
                  <c:v>0.365763</c:v>
                </c:pt>
                <c:pt idx="3">
                  <c:v>0.15864600000000001</c:v>
                </c:pt>
                <c:pt idx="4">
                  <c:v>2.1745E-2</c:v>
                </c:pt>
                <c:pt idx="5">
                  <c:v>-0.16936699999999999</c:v>
                </c:pt>
                <c:pt idx="6">
                  <c:v>-0.40695999999999999</c:v>
                </c:pt>
                <c:pt idx="7">
                  <c:v>-0.51167700000000005</c:v>
                </c:pt>
                <c:pt idx="8">
                  <c:v>-0.67592600000000003</c:v>
                </c:pt>
                <c:pt idx="9">
                  <c:v>-0.80579599999999996</c:v>
                </c:pt>
                <c:pt idx="10">
                  <c:v>-0.90436399999999995</c:v>
                </c:pt>
                <c:pt idx="11">
                  <c:v>-1.0256719999999999</c:v>
                </c:pt>
                <c:pt idx="12">
                  <c:v>-1.132941</c:v>
                </c:pt>
                <c:pt idx="13">
                  <c:v>-1.2192000000000001</c:v>
                </c:pt>
                <c:pt idx="14">
                  <c:v>-1.2432989999999999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06-4763-9519-7EC7F4707570}"/>
            </c:ext>
          </c:extLst>
        </c:ser>
        <c:ser>
          <c:idx val="0"/>
          <c:order val="1"/>
          <c:tx>
            <c:v>22/02/2018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'[1]Données Graph'!$AR$47:$AR$58</c:f>
              <c:numCache>
                <c:formatCode>General</c:formatCode>
                <c:ptCount val="12"/>
                <c:pt idx="0">
                  <c:v>0</c:v>
                </c:pt>
                <c:pt idx="1">
                  <c:v>2.3267519986367451</c:v>
                </c:pt>
                <c:pt idx="2">
                  <c:v>4.2386959665793231</c:v>
                </c:pt>
                <c:pt idx="3">
                  <c:v>6.6861364028908117</c:v>
                </c:pt>
                <c:pt idx="4">
                  <c:v>8.2799816010922793</c:v>
                </c:pt>
                <c:pt idx="5">
                  <c:v>12.028136796648322</c:v>
                </c:pt>
                <c:pt idx="6">
                  <c:v>13.728604529415168</c:v>
                </c:pt>
                <c:pt idx="7">
                  <c:v>14.186790785163204</c:v>
                </c:pt>
                <c:pt idx="8">
                  <c:v>14.72893987586685</c:v>
                </c:pt>
                <c:pt idx="9">
                  <c:v>16.201952488811656</c:v>
                </c:pt>
                <c:pt idx="10">
                  <c:v>18.421586529712876</c:v>
                </c:pt>
                <c:pt idx="11">
                  <c:v>20.573354922325247</c:v>
                </c:pt>
              </c:numCache>
            </c:numRef>
          </c:xVal>
          <c:yVal>
            <c:numRef>
              <c:f>'[1]Données Graph'!$AS$47:$AS$58</c:f>
              <c:numCache>
                <c:formatCode>General</c:formatCode>
                <c:ptCount val="12"/>
                <c:pt idx="0">
                  <c:v>1.9290499999999999</c:v>
                </c:pt>
                <c:pt idx="1">
                  <c:v>1.5220229999999999</c:v>
                </c:pt>
                <c:pt idx="2">
                  <c:v>1.196599</c:v>
                </c:pt>
                <c:pt idx="3">
                  <c:v>0.77362699999999995</c:v>
                </c:pt>
                <c:pt idx="4">
                  <c:v>0.522455</c:v>
                </c:pt>
                <c:pt idx="5">
                  <c:v>0.17003299999999999</c:v>
                </c:pt>
                <c:pt idx="6">
                  <c:v>-1.0642E-2</c:v>
                </c:pt>
                <c:pt idx="7">
                  <c:v>-0.25733800000000001</c:v>
                </c:pt>
                <c:pt idx="8">
                  <c:v>-0.473887</c:v>
                </c:pt>
                <c:pt idx="9">
                  <c:v>-0.51045799999999997</c:v>
                </c:pt>
                <c:pt idx="10">
                  <c:v>-0.85070999999999997</c:v>
                </c:pt>
                <c:pt idx="11">
                  <c:v>-0.92657400000000001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06-4763-9519-7EC7F4707570}"/>
            </c:ext>
          </c:extLst>
        </c:ser>
        <c:ser>
          <c:idx val="1"/>
          <c:order val="2"/>
          <c:tx>
            <c:v>22/03/2018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'[1]Données Graph'!$AT$47:$AT$63</c:f>
              <c:numCache>
                <c:formatCode>General</c:formatCode>
                <c:ptCount val="17"/>
                <c:pt idx="0">
                  <c:v>0</c:v>
                </c:pt>
                <c:pt idx="1">
                  <c:v>0.54896262657182204</c:v>
                </c:pt>
                <c:pt idx="2">
                  <c:v>1.6632651882682188</c:v>
                </c:pt>
                <c:pt idx="3">
                  <c:v>3.2064090192591999</c:v>
                </c:pt>
                <c:pt idx="4">
                  <c:v>5.5431086391379036</c:v>
                </c:pt>
                <c:pt idx="5">
                  <c:v>9.2309545454918585</c:v>
                </c:pt>
                <c:pt idx="6">
                  <c:v>13.165895915653287</c:v>
                </c:pt>
                <c:pt idx="7">
                  <c:v>15.144961725074769</c:v>
                </c:pt>
                <c:pt idx="8">
                  <c:v>15.942459929690116</c:v>
                </c:pt>
                <c:pt idx="9">
                  <c:v>16.054484452903754</c:v>
                </c:pt>
                <c:pt idx="10">
                  <c:v>17.9636697848536</c:v>
                </c:pt>
                <c:pt idx="11">
                  <c:v>18.754950491131837</c:v>
                </c:pt>
                <c:pt idx="12">
                  <c:v>20.876756104423947</c:v>
                </c:pt>
                <c:pt idx="13">
                  <c:v>23.736961855902642</c:v>
                </c:pt>
                <c:pt idx="14">
                  <c:v>26.379734081641004</c:v>
                </c:pt>
                <c:pt idx="15">
                  <c:v>28.340765643562658</c:v>
                </c:pt>
                <c:pt idx="16">
                  <c:v>29.108494258895515</c:v>
                </c:pt>
              </c:numCache>
            </c:numRef>
          </c:xVal>
          <c:yVal>
            <c:numRef>
              <c:f>'[1]Données Graph'!$AU$47:$AU$63</c:f>
              <c:numCache>
                <c:formatCode>General</c:formatCode>
                <c:ptCount val="17"/>
                <c:pt idx="0">
                  <c:v>1.9290499999999999</c:v>
                </c:pt>
                <c:pt idx="1">
                  <c:v>1.752888</c:v>
                </c:pt>
                <c:pt idx="2">
                  <c:v>1.648185</c:v>
                </c:pt>
                <c:pt idx="3">
                  <c:v>1.4259090000000001</c:v>
                </c:pt>
                <c:pt idx="4">
                  <c:v>1.0462149999999999</c:v>
                </c:pt>
                <c:pt idx="5">
                  <c:v>0.421039</c:v>
                </c:pt>
                <c:pt idx="6">
                  <c:v>7.7892000000000003E-2</c:v>
                </c:pt>
                <c:pt idx="7">
                  <c:v>-0.13669500000000001</c:v>
                </c:pt>
                <c:pt idx="8">
                  <c:v>-0.33060200000000001</c:v>
                </c:pt>
                <c:pt idx="9">
                  <c:v>-0.51192899999999997</c:v>
                </c:pt>
                <c:pt idx="10">
                  <c:v>-0.80680399999999997</c:v>
                </c:pt>
                <c:pt idx="11">
                  <c:v>-0.90332999999999997</c:v>
                </c:pt>
                <c:pt idx="12">
                  <c:v>-1.032543</c:v>
                </c:pt>
                <c:pt idx="13">
                  <c:v>-1.2138580000000001</c:v>
                </c:pt>
                <c:pt idx="14">
                  <c:v>-1.2570840000000001</c:v>
                </c:pt>
                <c:pt idx="15">
                  <c:v>-1.261946</c:v>
                </c:pt>
                <c:pt idx="16">
                  <c:v>-1.3175829999999999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406-4763-9519-7EC7F4707570}"/>
            </c:ext>
          </c:extLst>
        </c:ser>
        <c:ser>
          <c:idx val="2"/>
          <c:order val="3"/>
          <c:tx>
            <c:v>22/04/2018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'[1]Données Graph'!$AV$47:$AV$70</c:f>
              <c:numCache>
                <c:formatCode>General</c:formatCode>
                <c:ptCount val="24"/>
                <c:pt idx="0">
                  <c:v>0</c:v>
                </c:pt>
                <c:pt idx="1">
                  <c:v>0.15669322006232567</c:v>
                </c:pt>
                <c:pt idx="2">
                  <c:v>1.7148985886839463</c:v>
                </c:pt>
                <c:pt idx="3">
                  <c:v>2.5797215204662907</c:v>
                </c:pt>
                <c:pt idx="4">
                  <c:v>5.0349669709258453</c:v>
                </c:pt>
                <c:pt idx="5">
                  <c:v>7.145902600267533</c:v>
                </c:pt>
                <c:pt idx="6">
                  <c:v>9.6330831275459747</c:v>
                </c:pt>
                <c:pt idx="7">
                  <c:v>13.64054722023776</c:v>
                </c:pt>
                <c:pt idx="8">
                  <c:v>14.970869698733017</c:v>
                </c:pt>
                <c:pt idx="9">
                  <c:v>15.493176180880614</c:v>
                </c:pt>
                <c:pt idx="10">
                  <c:v>15.580462308293423</c:v>
                </c:pt>
                <c:pt idx="11">
                  <c:v>15.726015099212564</c:v>
                </c:pt>
                <c:pt idx="12">
                  <c:v>17.59489193344994</c:v>
                </c:pt>
                <c:pt idx="13">
                  <c:v>17.710238270663108</c:v>
                </c:pt>
                <c:pt idx="14">
                  <c:v>18.202093734628804</c:v>
                </c:pt>
                <c:pt idx="15">
                  <c:v>18.573825723698139</c:v>
                </c:pt>
                <c:pt idx="16">
                  <c:v>19.768464011419614</c:v>
                </c:pt>
                <c:pt idx="17">
                  <c:v>19.912309999273205</c:v>
                </c:pt>
                <c:pt idx="18">
                  <c:v>20.366221570539146</c:v>
                </c:pt>
                <c:pt idx="19">
                  <c:v>21.638732730426046</c:v>
                </c:pt>
                <c:pt idx="20">
                  <c:v>22.328460737269978</c:v>
                </c:pt>
                <c:pt idx="21">
                  <c:v>22.889177798177673</c:v>
                </c:pt>
                <c:pt idx="22">
                  <c:v>24.969755597807879</c:v>
                </c:pt>
                <c:pt idx="23">
                  <c:v>27.913232225784892</c:v>
                </c:pt>
              </c:numCache>
            </c:numRef>
          </c:xVal>
          <c:yVal>
            <c:numRef>
              <c:f>'[1]Données Graph'!$AW$47:$AW$70</c:f>
              <c:numCache>
                <c:formatCode>General</c:formatCode>
                <c:ptCount val="24"/>
                <c:pt idx="0">
                  <c:v>1.9290499999999999</c:v>
                </c:pt>
                <c:pt idx="1">
                  <c:v>1.9838800000000001</c:v>
                </c:pt>
                <c:pt idx="2">
                  <c:v>1.7385550000000001</c:v>
                </c:pt>
                <c:pt idx="3">
                  <c:v>1.5789029999999999</c:v>
                </c:pt>
                <c:pt idx="4">
                  <c:v>1.092816</c:v>
                </c:pt>
                <c:pt idx="5">
                  <c:v>0.73370400000000002</c:v>
                </c:pt>
                <c:pt idx="6">
                  <c:v>0.47249000000000002</c:v>
                </c:pt>
                <c:pt idx="7">
                  <c:v>0.15842500000000001</c:v>
                </c:pt>
                <c:pt idx="8">
                  <c:v>-4.4655E-2</c:v>
                </c:pt>
                <c:pt idx="9">
                  <c:v>-0.147928</c:v>
                </c:pt>
                <c:pt idx="10">
                  <c:v>-0.22478500000000001</c:v>
                </c:pt>
                <c:pt idx="11">
                  <c:v>-0.28922199999999998</c:v>
                </c:pt>
                <c:pt idx="12">
                  <c:v>-0.509127</c:v>
                </c:pt>
                <c:pt idx="13">
                  <c:v>-0.37440499999999999</c:v>
                </c:pt>
                <c:pt idx="14">
                  <c:v>-0.52529599999999999</c:v>
                </c:pt>
                <c:pt idx="15">
                  <c:v>-0.61187100000000005</c:v>
                </c:pt>
                <c:pt idx="16">
                  <c:v>-0.76406300000000005</c:v>
                </c:pt>
                <c:pt idx="17">
                  <c:v>-0.69615199999999999</c:v>
                </c:pt>
                <c:pt idx="18">
                  <c:v>-0.69424699999999995</c:v>
                </c:pt>
                <c:pt idx="19">
                  <c:v>-0.78369699999999998</c:v>
                </c:pt>
                <c:pt idx="20">
                  <c:v>-0.95778300000000005</c:v>
                </c:pt>
                <c:pt idx="21">
                  <c:v>-0.95819799999999999</c:v>
                </c:pt>
                <c:pt idx="22">
                  <c:v>-0.97771699999999995</c:v>
                </c:pt>
                <c:pt idx="23">
                  <c:v>-1.271943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406-4763-9519-7EC7F4707570}"/>
            </c:ext>
          </c:extLst>
        </c:ser>
        <c:ser>
          <c:idx val="3"/>
          <c:order val="4"/>
          <c:tx>
            <c:v>26/05/2018</c:v>
          </c:tx>
          <c:spPr>
            <a:ln>
              <a:solidFill>
                <a:srgbClr val="006600"/>
              </a:solidFill>
            </a:ln>
          </c:spPr>
          <c:marker>
            <c:symbol val="none"/>
          </c:marker>
          <c:xVal>
            <c:numRef>
              <c:f>'[1]Données Graph'!$AX$47:$AX$65</c:f>
              <c:numCache>
                <c:formatCode>General</c:formatCode>
                <c:ptCount val="19"/>
                <c:pt idx="0">
                  <c:v>0</c:v>
                </c:pt>
                <c:pt idx="1">
                  <c:v>2.5015324320867038</c:v>
                </c:pt>
                <c:pt idx="2">
                  <c:v>6.0949097035880442</c:v>
                </c:pt>
                <c:pt idx="3">
                  <c:v>10.388665620274967</c:v>
                </c:pt>
                <c:pt idx="4">
                  <c:v>11.270655202296771</c:v>
                </c:pt>
                <c:pt idx="5">
                  <c:v>12.766705895788775</c:v>
                </c:pt>
                <c:pt idx="6">
                  <c:v>14.581804321414641</c:v>
                </c:pt>
                <c:pt idx="7">
                  <c:v>16.672841877517381</c:v>
                </c:pt>
                <c:pt idx="8">
                  <c:v>18.869711548906132</c:v>
                </c:pt>
                <c:pt idx="9">
                  <c:v>19.492893366856844</c:v>
                </c:pt>
                <c:pt idx="10">
                  <c:v>22.361794898545082</c:v>
                </c:pt>
                <c:pt idx="11">
                  <c:v>27.520767068597124</c:v>
                </c:pt>
                <c:pt idx="12">
                  <c:v>30.943378550310172</c:v>
                </c:pt>
                <c:pt idx="13">
                  <c:v>36.1445504333767</c:v>
                </c:pt>
                <c:pt idx="14">
                  <c:v>39.489603614463931</c:v>
                </c:pt>
                <c:pt idx="15">
                  <c:v>42.860303911569716</c:v>
                </c:pt>
                <c:pt idx="16">
                  <c:v>47.435244580582598</c:v>
                </c:pt>
                <c:pt idx="17">
                  <c:v>52.903055919967485</c:v>
                </c:pt>
                <c:pt idx="18">
                  <c:v>58.246305440642416</c:v>
                </c:pt>
              </c:numCache>
            </c:numRef>
          </c:xVal>
          <c:yVal>
            <c:numRef>
              <c:f>'[1]Données Graph'!$AY$47:$AY$65</c:f>
              <c:numCache>
                <c:formatCode>General</c:formatCode>
                <c:ptCount val="19"/>
                <c:pt idx="0">
                  <c:v>1.9290499999999999</c:v>
                </c:pt>
                <c:pt idx="1">
                  <c:v>1.685182</c:v>
                </c:pt>
                <c:pt idx="2">
                  <c:v>0.953955</c:v>
                </c:pt>
                <c:pt idx="3">
                  <c:v>0.40248099999999998</c:v>
                </c:pt>
                <c:pt idx="4">
                  <c:v>0.27778599999999998</c:v>
                </c:pt>
                <c:pt idx="5">
                  <c:v>0.11403099999999999</c:v>
                </c:pt>
                <c:pt idx="6">
                  <c:v>-9.2557E-2</c:v>
                </c:pt>
                <c:pt idx="7">
                  <c:v>-0.30921500000000002</c:v>
                </c:pt>
                <c:pt idx="8">
                  <c:v>-0.79322700000000002</c:v>
                </c:pt>
                <c:pt idx="9">
                  <c:v>-0.77218299999999995</c:v>
                </c:pt>
                <c:pt idx="10">
                  <c:v>-1.0132220000000001</c:v>
                </c:pt>
                <c:pt idx="11">
                  <c:v>-1.251206</c:v>
                </c:pt>
                <c:pt idx="12">
                  <c:v>-1.338652</c:v>
                </c:pt>
                <c:pt idx="13">
                  <c:v>-1.5655349999999999</c:v>
                </c:pt>
                <c:pt idx="14">
                  <c:v>-1.6199079999999999</c:v>
                </c:pt>
                <c:pt idx="15">
                  <c:v>-1.809353</c:v>
                </c:pt>
                <c:pt idx="16">
                  <c:v>-1.7863560000000001</c:v>
                </c:pt>
                <c:pt idx="17">
                  <c:v>-2.0020829999999998</c:v>
                </c:pt>
                <c:pt idx="18">
                  <c:v>-2.0676320000000001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406-4763-9519-7EC7F470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139280"/>
        <c:axId val="573145184"/>
      </c:scatterChart>
      <c:valAx>
        <c:axId val="57313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fr-FR" sz="1000"/>
                  <a:t>Distance cumulée (m)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573145184"/>
        <c:crosses val="autoZero"/>
        <c:crossBetween val="midCat"/>
      </c:valAx>
      <c:valAx>
        <c:axId val="573145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/>
                </a:pPr>
                <a:r>
                  <a:rPr lang="fr-FR" sz="1050"/>
                  <a:t>Altitude (m IGN 69)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fr-FR"/>
          </a:p>
        </c:txPr>
        <c:crossAx val="573139280"/>
        <c:crosses val="autoZero"/>
        <c:crossBetween val="midCat"/>
      </c:valAx>
      <c:spPr>
        <a:ln>
          <a:solidFill>
            <a:schemeClr val="bg1"/>
          </a:solidFill>
        </a:ln>
      </c:spPr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  <c:extLst/>
  </c:chart>
  <c:spPr>
    <a:ln>
      <a:solidFill>
        <a:srgbClr val="FF99FF"/>
      </a:solidFill>
    </a:ln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4000" b="1" i="0" u="none" strike="noStrike" baseline="0">
                <a:solidFill>
                  <a:schemeClr val="tx1"/>
                </a:solidFill>
                <a:effectLst/>
              </a:rPr>
              <a:t>Tracé du profil P200  </a:t>
            </a:r>
            <a:r>
              <a:rPr lang="fr-FR" sz="4000" b="0" i="0" u="none" strike="noStrike" baseline="0">
                <a:effectLst/>
              </a:rPr>
              <a:t>(2019/2020)</a:t>
            </a:r>
            <a:endParaRPr lang="fr-FR" sz="4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8803397796172862E-2"/>
          <c:y val="9.9333347393796692E-2"/>
          <c:w val="0.7559215138602704"/>
          <c:h val="0.86988142363311294"/>
        </c:manualLayout>
      </c:layout>
      <c:scatterChart>
        <c:scatterStyle val="lineMarker"/>
        <c:varyColors val="0"/>
        <c:ser>
          <c:idx val="0"/>
          <c:order val="0"/>
          <c:tx>
            <c:v>05/07/2019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Graph'!$BB$47:$BB$61</c:f>
              <c:numCache>
                <c:formatCode>General</c:formatCode>
                <c:ptCount val="15"/>
                <c:pt idx="0">
                  <c:v>0</c:v>
                </c:pt>
                <c:pt idx="1">
                  <c:v>3.7858874947822923</c:v>
                </c:pt>
                <c:pt idx="2">
                  <c:v>4.4987327152416761</c:v>
                </c:pt>
                <c:pt idx="3">
                  <c:v>6.9705359267461855</c:v>
                </c:pt>
                <c:pt idx="4">
                  <c:v>10.185513924761644</c:v>
                </c:pt>
                <c:pt idx="5">
                  <c:v>11.790171482923723</c:v>
                </c:pt>
                <c:pt idx="6">
                  <c:v>13.252524647932873</c:v>
                </c:pt>
                <c:pt idx="7">
                  <c:v>17.287802067508203</c:v>
                </c:pt>
                <c:pt idx="8">
                  <c:v>23.063978044544946</c:v>
                </c:pt>
                <c:pt idx="9">
                  <c:v>26.718022813941086</c:v>
                </c:pt>
                <c:pt idx="10">
                  <c:v>34.766892956076738</c:v>
                </c:pt>
                <c:pt idx="11">
                  <c:v>39.242331707102622</c:v>
                </c:pt>
                <c:pt idx="12">
                  <c:v>44.812790792368865</c:v>
                </c:pt>
                <c:pt idx="13">
                  <c:v>51.526211515680771</c:v>
                </c:pt>
                <c:pt idx="14">
                  <c:v>57.557074445678587</c:v>
                </c:pt>
              </c:numCache>
            </c:numRef>
          </c:xVal>
          <c:yVal>
            <c:numRef>
              <c:f>'[2]Données Graph'!$BC$47:$BC$61</c:f>
              <c:numCache>
                <c:formatCode>General</c:formatCode>
                <c:ptCount val="15"/>
                <c:pt idx="0">
                  <c:v>1.9110210000000001</c:v>
                </c:pt>
                <c:pt idx="1">
                  <c:v>1.4349909999999999</c:v>
                </c:pt>
                <c:pt idx="2">
                  <c:v>1.2227250000000001</c:v>
                </c:pt>
                <c:pt idx="3">
                  <c:v>0.672207</c:v>
                </c:pt>
                <c:pt idx="4">
                  <c:v>0.21604799999999999</c:v>
                </c:pt>
                <c:pt idx="5">
                  <c:v>-3.6649999999999999E-3</c:v>
                </c:pt>
                <c:pt idx="6">
                  <c:v>-0.311359</c:v>
                </c:pt>
                <c:pt idx="7">
                  <c:v>-0.68668600000000002</c:v>
                </c:pt>
                <c:pt idx="8">
                  <c:v>-1.0302039999999999</c:v>
                </c:pt>
                <c:pt idx="9">
                  <c:v>-1.097024</c:v>
                </c:pt>
                <c:pt idx="10">
                  <c:v>-1.5568219999999999</c:v>
                </c:pt>
                <c:pt idx="11">
                  <c:v>-1.572101</c:v>
                </c:pt>
                <c:pt idx="12">
                  <c:v>-1.7349330000000001</c:v>
                </c:pt>
                <c:pt idx="13">
                  <c:v>-1.960151</c:v>
                </c:pt>
                <c:pt idx="14">
                  <c:v>-1.9163870000000001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D8-4BC2-9D49-ACF5CB3CE2FE}"/>
            </c:ext>
          </c:extLst>
        </c:ser>
        <c:ser>
          <c:idx val="1"/>
          <c:order val="1"/>
          <c:tx>
            <c:v>05/10/2019</c:v>
          </c:tx>
          <c:spPr>
            <a:ln w="19050" cap="rnd">
              <a:solidFill>
                <a:srgbClr val="4F81BD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Graph'!$BD$47:$BD$68</c:f>
              <c:numCache>
                <c:formatCode>General</c:formatCode>
                <c:ptCount val="22"/>
                <c:pt idx="0">
                  <c:v>0</c:v>
                </c:pt>
                <c:pt idx="1">
                  <c:v>0.30080630861567759</c:v>
                </c:pt>
                <c:pt idx="2">
                  <c:v>0.86119401414527463</c:v>
                </c:pt>
                <c:pt idx="3">
                  <c:v>0.89816923230522683</c:v>
                </c:pt>
                <c:pt idx="4">
                  <c:v>1.0634801047648708</c:v>
                </c:pt>
                <c:pt idx="5">
                  <c:v>5.8925898665735383</c:v>
                </c:pt>
                <c:pt idx="6">
                  <c:v>9.2232038872853099</c:v>
                </c:pt>
                <c:pt idx="7">
                  <c:v>11.704057801506263</c:v>
                </c:pt>
                <c:pt idx="8">
                  <c:v>12.958556985669162</c:v>
                </c:pt>
                <c:pt idx="9">
                  <c:v>13.206000763302047</c:v>
                </c:pt>
                <c:pt idx="10">
                  <c:v>27.340764860100037</c:v>
                </c:pt>
                <c:pt idx="11">
                  <c:v>33.677016738602369</c:v>
                </c:pt>
                <c:pt idx="12">
                  <c:v>41.677702408564592</c:v>
                </c:pt>
                <c:pt idx="13">
                  <c:v>48.003376271182063</c:v>
                </c:pt>
                <c:pt idx="14">
                  <c:v>52.036648894658441</c:v>
                </c:pt>
                <c:pt idx="15">
                  <c:v>53.9349914957359</c:v>
                </c:pt>
                <c:pt idx="16">
                  <c:v>54.872981352735664</c:v>
                </c:pt>
                <c:pt idx="17">
                  <c:v>55.864713932560036</c:v>
                </c:pt>
                <c:pt idx="18">
                  <c:v>56.996800403076598</c:v>
                </c:pt>
                <c:pt idx="19">
                  <c:v>59.232104932031326</c:v>
                </c:pt>
                <c:pt idx="20">
                  <c:v>61.12200158512821</c:v>
                </c:pt>
                <c:pt idx="21">
                  <c:v>63.363240962828691</c:v>
                </c:pt>
              </c:numCache>
            </c:numRef>
          </c:xVal>
          <c:yVal>
            <c:numRef>
              <c:f>'[2]Données Graph'!$BE$47:$BE$68</c:f>
              <c:numCache>
                <c:formatCode>General</c:formatCode>
                <c:ptCount val="22"/>
                <c:pt idx="0">
                  <c:v>1.9110210000000001</c:v>
                </c:pt>
                <c:pt idx="1">
                  <c:v>1.881381</c:v>
                </c:pt>
                <c:pt idx="2">
                  <c:v>1.881089</c:v>
                </c:pt>
                <c:pt idx="3">
                  <c:v>1.8718900000000001</c:v>
                </c:pt>
                <c:pt idx="4">
                  <c:v>1.6423160000000001</c:v>
                </c:pt>
                <c:pt idx="5">
                  <c:v>1.105334</c:v>
                </c:pt>
                <c:pt idx="6">
                  <c:v>0.55945800000000001</c:v>
                </c:pt>
                <c:pt idx="7">
                  <c:v>0.30577900000000002</c:v>
                </c:pt>
                <c:pt idx="8">
                  <c:v>0.20912900000000001</c:v>
                </c:pt>
                <c:pt idx="9">
                  <c:v>0.17105400000000001</c:v>
                </c:pt>
                <c:pt idx="10">
                  <c:v>-1.1288039999999999</c:v>
                </c:pt>
                <c:pt idx="11">
                  <c:v>-1.365097</c:v>
                </c:pt>
                <c:pt idx="12">
                  <c:v>-1.7010209999999999</c:v>
                </c:pt>
                <c:pt idx="13">
                  <c:v>-1.8181609999999999</c:v>
                </c:pt>
                <c:pt idx="14">
                  <c:v>-1.9528719999999999</c:v>
                </c:pt>
                <c:pt idx="15">
                  <c:v>-1.9635659999999999</c:v>
                </c:pt>
                <c:pt idx="16">
                  <c:v>-1.984726</c:v>
                </c:pt>
                <c:pt idx="17">
                  <c:v>-1.999797</c:v>
                </c:pt>
                <c:pt idx="18">
                  <c:v>-2.029191</c:v>
                </c:pt>
                <c:pt idx="19">
                  <c:v>-2.0622199999999999</c:v>
                </c:pt>
                <c:pt idx="20">
                  <c:v>-2.0487120000000001</c:v>
                </c:pt>
                <c:pt idx="21">
                  <c:v>-2.1668180000000001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D8-4BC2-9D49-ACF5CB3CE2FE}"/>
            </c:ext>
          </c:extLst>
        </c:ser>
        <c:ser>
          <c:idx val="2"/>
          <c:order val="2"/>
          <c:tx>
            <c:v>18/11/2019</c:v>
          </c:tx>
          <c:spPr>
            <a:ln w="19050" cap="rnd">
              <a:solidFill>
                <a:srgbClr val="1F497D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Graph'!$BF$47:$BF$66</c:f>
              <c:numCache>
                <c:formatCode>General</c:formatCode>
                <c:ptCount val="20"/>
                <c:pt idx="0">
                  <c:v>0</c:v>
                </c:pt>
                <c:pt idx="1">
                  <c:v>0.19772167528437892</c:v>
                </c:pt>
                <c:pt idx="2">
                  <c:v>0.60243168006040326</c:v>
                </c:pt>
                <c:pt idx="3">
                  <c:v>0.81658786681639894</c:v>
                </c:pt>
                <c:pt idx="4">
                  <c:v>0.93369684248639018</c:v>
                </c:pt>
                <c:pt idx="5">
                  <c:v>4.950218677526907</c:v>
                </c:pt>
                <c:pt idx="6">
                  <c:v>10.182833601225875</c:v>
                </c:pt>
                <c:pt idx="7">
                  <c:v>14.589694479426511</c:v>
                </c:pt>
                <c:pt idx="8">
                  <c:v>14.804775150667572</c:v>
                </c:pt>
                <c:pt idx="9">
                  <c:v>15.300162621849269</c:v>
                </c:pt>
                <c:pt idx="10">
                  <c:v>15.806214917496412</c:v>
                </c:pt>
                <c:pt idx="11">
                  <c:v>16.142560177149019</c:v>
                </c:pt>
                <c:pt idx="12">
                  <c:v>21.324108482012047</c:v>
                </c:pt>
                <c:pt idx="13">
                  <c:v>24.701600244861137</c:v>
                </c:pt>
                <c:pt idx="14">
                  <c:v>27.847094973937452</c:v>
                </c:pt>
                <c:pt idx="15">
                  <c:v>33.760689116760531</c:v>
                </c:pt>
                <c:pt idx="16">
                  <c:v>37.771089778079187</c:v>
                </c:pt>
                <c:pt idx="17">
                  <c:v>40.220879149162563</c:v>
                </c:pt>
                <c:pt idx="18">
                  <c:v>43.241053213369121</c:v>
                </c:pt>
                <c:pt idx="19">
                  <c:v>46.359608217948285</c:v>
                </c:pt>
              </c:numCache>
            </c:numRef>
          </c:xVal>
          <c:yVal>
            <c:numRef>
              <c:f>'[2]Données Graph'!$BG$47:$BG$66</c:f>
              <c:numCache>
                <c:formatCode>General</c:formatCode>
                <c:ptCount val="20"/>
                <c:pt idx="0">
                  <c:v>1.9110210000000001</c:v>
                </c:pt>
                <c:pt idx="1">
                  <c:v>1.8469150000000001</c:v>
                </c:pt>
                <c:pt idx="2">
                  <c:v>1.798735</c:v>
                </c:pt>
                <c:pt idx="3">
                  <c:v>1.7358560000000001</c:v>
                </c:pt>
                <c:pt idx="4">
                  <c:v>1.5992500000000001</c:v>
                </c:pt>
                <c:pt idx="5">
                  <c:v>1.1651130000000001</c:v>
                </c:pt>
                <c:pt idx="6">
                  <c:v>0.47490700000000002</c:v>
                </c:pt>
                <c:pt idx="7">
                  <c:v>0.14228399999999999</c:v>
                </c:pt>
                <c:pt idx="8">
                  <c:v>2.3408999999999999E-2</c:v>
                </c:pt>
                <c:pt idx="9">
                  <c:v>-6.6699999999999995E-4</c:v>
                </c:pt>
                <c:pt idx="10">
                  <c:v>-0.216113</c:v>
                </c:pt>
                <c:pt idx="11">
                  <c:v>-0.40473700000000001</c:v>
                </c:pt>
                <c:pt idx="12">
                  <c:v>-0.93440800000000002</c:v>
                </c:pt>
                <c:pt idx="13">
                  <c:v>-1.093386</c:v>
                </c:pt>
                <c:pt idx="14">
                  <c:v>-1.2182679999999999</c:v>
                </c:pt>
                <c:pt idx="15">
                  <c:v>-1.4169320000000001</c:v>
                </c:pt>
                <c:pt idx="16">
                  <c:v>-1.584649</c:v>
                </c:pt>
                <c:pt idx="17">
                  <c:v>-1.689287</c:v>
                </c:pt>
                <c:pt idx="18">
                  <c:v>-1.8205910000000001</c:v>
                </c:pt>
                <c:pt idx="19">
                  <c:v>-1.829064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AD8-4BC2-9D49-ACF5CB3CE2FE}"/>
            </c:ext>
          </c:extLst>
        </c:ser>
        <c:ser>
          <c:idx val="3"/>
          <c:order val="3"/>
          <c:tx>
            <c:v>09/12/2019</c:v>
          </c:tx>
          <c:spPr>
            <a:ln w="19050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Graph'!$BH$47:$BH$73</c:f>
              <c:numCache>
                <c:formatCode>General</c:formatCode>
                <c:ptCount val="27"/>
                <c:pt idx="0">
                  <c:v>0</c:v>
                </c:pt>
                <c:pt idx="1">
                  <c:v>0.27260893989092561</c:v>
                </c:pt>
                <c:pt idx="2">
                  <c:v>0.77392440250563344</c:v>
                </c:pt>
                <c:pt idx="3">
                  <c:v>0.92505760095112133</c:v>
                </c:pt>
                <c:pt idx="4">
                  <c:v>3.182338195354574</c:v>
                </c:pt>
                <c:pt idx="5">
                  <c:v>6.4967556378354505</c:v>
                </c:pt>
                <c:pt idx="6">
                  <c:v>12.159039898668253</c:v>
                </c:pt>
                <c:pt idx="7">
                  <c:v>14.517435703397467</c:v>
                </c:pt>
                <c:pt idx="8">
                  <c:v>15.132475317703779</c:v>
                </c:pt>
                <c:pt idx="9">
                  <c:v>15.297838713327074</c:v>
                </c:pt>
                <c:pt idx="10">
                  <c:v>15.947186275813197</c:v>
                </c:pt>
                <c:pt idx="11">
                  <c:v>16.1683388600058</c:v>
                </c:pt>
                <c:pt idx="12">
                  <c:v>16.481049886636448</c:v>
                </c:pt>
                <c:pt idx="13">
                  <c:v>18.948523928935188</c:v>
                </c:pt>
                <c:pt idx="14">
                  <c:v>19.166290171706507</c:v>
                </c:pt>
                <c:pt idx="15">
                  <c:v>21.796261025056424</c:v>
                </c:pt>
                <c:pt idx="16">
                  <c:v>26.767167927494334</c:v>
                </c:pt>
                <c:pt idx="17">
                  <c:v>26.977679445482156</c:v>
                </c:pt>
                <c:pt idx="18">
                  <c:v>31.6704394009267</c:v>
                </c:pt>
                <c:pt idx="19">
                  <c:v>35.226331626612051</c:v>
                </c:pt>
                <c:pt idx="20">
                  <c:v>41.110073273925998</c:v>
                </c:pt>
                <c:pt idx="21">
                  <c:v>45.577206303307754</c:v>
                </c:pt>
                <c:pt idx="22">
                  <c:v>48.683934324165826</c:v>
                </c:pt>
                <c:pt idx="23">
                  <c:v>52.658076131572798</c:v>
                </c:pt>
                <c:pt idx="24">
                  <c:v>59.051193144509838</c:v>
                </c:pt>
                <c:pt idx="25">
                  <c:v>63.507052608358471</c:v>
                </c:pt>
                <c:pt idx="26">
                  <c:v>68.048959985391463</c:v>
                </c:pt>
              </c:numCache>
            </c:numRef>
          </c:xVal>
          <c:yVal>
            <c:numRef>
              <c:f>'[2]Données Graph'!$BI$47:$BI$73</c:f>
              <c:numCache>
                <c:formatCode>General</c:formatCode>
                <c:ptCount val="27"/>
                <c:pt idx="0">
                  <c:v>1.9110210000000001</c:v>
                </c:pt>
                <c:pt idx="1">
                  <c:v>1.8489800000000001</c:v>
                </c:pt>
                <c:pt idx="2">
                  <c:v>1.8658570000000001</c:v>
                </c:pt>
                <c:pt idx="3">
                  <c:v>1.709211</c:v>
                </c:pt>
                <c:pt idx="4">
                  <c:v>1.3776660000000001</c:v>
                </c:pt>
                <c:pt idx="5">
                  <c:v>1.026008</c:v>
                </c:pt>
                <c:pt idx="6">
                  <c:v>0.40669299999999997</c:v>
                </c:pt>
                <c:pt idx="7">
                  <c:v>0.23709</c:v>
                </c:pt>
                <c:pt idx="8">
                  <c:v>0.172371</c:v>
                </c:pt>
                <c:pt idx="9">
                  <c:v>0.12747399999999998</c:v>
                </c:pt>
                <c:pt idx="10">
                  <c:v>9.7614999999999993E-2</c:v>
                </c:pt>
                <c:pt idx="11">
                  <c:v>3.4006999999999996E-2</c:v>
                </c:pt>
                <c:pt idx="12">
                  <c:v>-7.2846000000000008E-2</c:v>
                </c:pt>
                <c:pt idx="13">
                  <c:v>-0.55478700000000003</c:v>
                </c:pt>
                <c:pt idx="14">
                  <c:v>-0.56034899999999999</c:v>
                </c:pt>
                <c:pt idx="15">
                  <c:v>-0.98299400000000003</c:v>
                </c:pt>
                <c:pt idx="16">
                  <c:v>-1.124735</c:v>
                </c:pt>
                <c:pt idx="17">
                  <c:v>-1.116188</c:v>
                </c:pt>
                <c:pt idx="18">
                  <c:v>-1.3072060000000001</c:v>
                </c:pt>
                <c:pt idx="19">
                  <c:v>-1.486086</c:v>
                </c:pt>
                <c:pt idx="20">
                  <c:v>-1.6802729999999999</c:v>
                </c:pt>
                <c:pt idx="21">
                  <c:v>-1.8033250000000001</c:v>
                </c:pt>
                <c:pt idx="22">
                  <c:v>-1.837202</c:v>
                </c:pt>
                <c:pt idx="23">
                  <c:v>-1.920801</c:v>
                </c:pt>
                <c:pt idx="24">
                  <c:v>-2.0413800000000002</c:v>
                </c:pt>
                <c:pt idx="25">
                  <c:v>-2.1275580000000001</c:v>
                </c:pt>
                <c:pt idx="26">
                  <c:v>-2.1643949999999998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AD8-4BC2-9D49-ACF5CB3CE2FE}"/>
            </c:ext>
          </c:extLst>
        </c:ser>
        <c:ser>
          <c:idx val="4"/>
          <c:order val="4"/>
          <c:tx>
            <c:v>22/01/2020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Graph'!$BJ$47:$BJ$66</c:f>
              <c:numCache>
                <c:formatCode>General</c:formatCode>
                <c:ptCount val="20"/>
                <c:pt idx="0">
                  <c:v>0</c:v>
                </c:pt>
                <c:pt idx="1">
                  <c:v>2.4313802598221423</c:v>
                </c:pt>
                <c:pt idx="2">
                  <c:v>4.8515720272475011</c:v>
                </c:pt>
                <c:pt idx="3">
                  <c:v>10.902034802544591</c:v>
                </c:pt>
                <c:pt idx="4">
                  <c:v>13.095365603479197</c:v>
                </c:pt>
                <c:pt idx="5">
                  <c:v>13.482387050357744</c:v>
                </c:pt>
                <c:pt idx="6">
                  <c:v>13.862184417973223</c:v>
                </c:pt>
                <c:pt idx="7">
                  <c:v>13.998658269161414</c:v>
                </c:pt>
                <c:pt idx="8">
                  <c:v>14.088993384150251</c:v>
                </c:pt>
                <c:pt idx="9">
                  <c:v>14.212543874111473</c:v>
                </c:pt>
                <c:pt idx="10">
                  <c:v>14.507598740112648</c:v>
                </c:pt>
                <c:pt idx="11">
                  <c:v>14.992805126601127</c:v>
                </c:pt>
                <c:pt idx="12">
                  <c:v>16.169623415003365</c:v>
                </c:pt>
                <c:pt idx="13">
                  <c:v>16.389624090943261</c:v>
                </c:pt>
                <c:pt idx="14">
                  <c:v>18.040646399118234</c:v>
                </c:pt>
                <c:pt idx="15">
                  <c:v>25.666913313969687</c:v>
                </c:pt>
                <c:pt idx="16">
                  <c:v>32.433699613662256</c:v>
                </c:pt>
                <c:pt idx="17">
                  <c:v>38.447062099918654</c:v>
                </c:pt>
                <c:pt idx="18">
                  <c:v>45.750681531447228</c:v>
                </c:pt>
                <c:pt idx="19">
                  <c:v>48.323423925318345</c:v>
                </c:pt>
              </c:numCache>
            </c:numRef>
          </c:xVal>
          <c:yVal>
            <c:numRef>
              <c:f>'[2]Données Graph'!$BK$47:$BK$66</c:f>
              <c:numCache>
                <c:formatCode>General</c:formatCode>
                <c:ptCount val="20"/>
                <c:pt idx="0">
                  <c:v>1.9110210000000001</c:v>
                </c:pt>
                <c:pt idx="1">
                  <c:v>1.669683</c:v>
                </c:pt>
                <c:pt idx="2">
                  <c:v>1.2271300000000001</c:v>
                </c:pt>
                <c:pt idx="3">
                  <c:v>0.42475099999999999</c:v>
                </c:pt>
                <c:pt idx="4">
                  <c:v>0.21901699999999999</c:v>
                </c:pt>
                <c:pt idx="5">
                  <c:v>9.1500999999999999E-2</c:v>
                </c:pt>
                <c:pt idx="6">
                  <c:v>-2.020700000000001E-2</c:v>
                </c:pt>
                <c:pt idx="7">
                  <c:v>-2.3592000000000009E-2</c:v>
                </c:pt>
                <c:pt idx="8">
                  <c:v>3.7949999999999859E-3</c:v>
                </c:pt>
                <c:pt idx="9">
                  <c:v>3.0419999999999892E-3</c:v>
                </c:pt>
                <c:pt idx="10">
                  <c:v>-2.4834000000000009E-2</c:v>
                </c:pt>
                <c:pt idx="11">
                  <c:v>-1.6690000000000108E-3</c:v>
                </c:pt>
                <c:pt idx="12">
                  <c:v>-0.31546600000000002</c:v>
                </c:pt>
                <c:pt idx="13">
                  <c:v>-0.31983800000000001</c:v>
                </c:pt>
                <c:pt idx="14">
                  <c:v>-0.59682999999999997</c:v>
                </c:pt>
                <c:pt idx="15">
                  <c:v>-1.120806</c:v>
                </c:pt>
                <c:pt idx="16">
                  <c:v>-1.3894059999999999</c:v>
                </c:pt>
                <c:pt idx="17">
                  <c:v>-1.610784</c:v>
                </c:pt>
                <c:pt idx="18">
                  <c:v>-1.809517</c:v>
                </c:pt>
                <c:pt idx="19">
                  <c:v>-1.831302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AD8-4BC2-9D49-ACF5CB3CE2FE}"/>
            </c:ext>
          </c:extLst>
        </c:ser>
        <c:ser>
          <c:idx val="5"/>
          <c:order val="5"/>
          <c:tx>
            <c:v>27/02/2020</c:v>
          </c:tx>
          <c:spPr>
            <a:ln w="19050" cap="rnd">
              <a:solidFill>
                <a:srgbClr val="9BBB59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Graph'!$BL$47:$BL$63</c:f>
              <c:numCache>
                <c:formatCode>General</c:formatCode>
                <c:ptCount val="17"/>
                <c:pt idx="0">
                  <c:v>0</c:v>
                </c:pt>
                <c:pt idx="1">
                  <c:v>0.30486018030362527</c:v>
                </c:pt>
                <c:pt idx="2">
                  <c:v>5.0684346844870305</c:v>
                </c:pt>
                <c:pt idx="3">
                  <c:v>6.885366041954752</c:v>
                </c:pt>
                <c:pt idx="4">
                  <c:v>12.008569862816859</c:v>
                </c:pt>
                <c:pt idx="5">
                  <c:v>16.539291004177507</c:v>
                </c:pt>
                <c:pt idx="6">
                  <c:v>16.588776803050507</c:v>
                </c:pt>
                <c:pt idx="7">
                  <c:v>17.149993265517104</c:v>
                </c:pt>
                <c:pt idx="8">
                  <c:v>21.706304978039</c:v>
                </c:pt>
                <c:pt idx="9">
                  <c:v>27.486575186791157</c:v>
                </c:pt>
                <c:pt idx="10">
                  <c:v>32.360510501021359</c:v>
                </c:pt>
                <c:pt idx="11">
                  <c:v>32.395526098678722</c:v>
                </c:pt>
                <c:pt idx="12">
                  <c:v>37.152011575115203</c:v>
                </c:pt>
                <c:pt idx="13">
                  <c:v>44.461286749989569</c:v>
                </c:pt>
                <c:pt idx="14">
                  <c:v>50.315018896327096</c:v>
                </c:pt>
                <c:pt idx="15">
                  <c:v>56.767279976451491</c:v>
                </c:pt>
                <c:pt idx="16">
                  <c:v>64.254650936229538</c:v>
                </c:pt>
              </c:numCache>
            </c:numRef>
          </c:xVal>
          <c:yVal>
            <c:numRef>
              <c:f>'[2]Données Graph'!$BM$47:$BM$63</c:f>
              <c:numCache>
                <c:formatCode>General</c:formatCode>
                <c:ptCount val="17"/>
                <c:pt idx="0">
                  <c:v>1.9110210000000001</c:v>
                </c:pt>
                <c:pt idx="1">
                  <c:v>1.9633580000000002</c:v>
                </c:pt>
                <c:pt idx="2">
                  <c:v>1.4011800000000001</c:v>
                </c:pt>
                <c:pt idx="3">
                  <c:v>1.0759540000000001</c:v>
                </c:pt>
                <c:pt idx="4">
                  <c:v>0.31702200000000014</c:v>
                </c:pt>
                <c:pt idx="5">
                  <c:v>-0.22817799999999985</c:v>
                </c:pt>
                <c:pt idx="6">
                  <c:v>-0.32472399999999985</c:v>
                </c:pt>
                <c:pt idx="7">
                  <c:v>-0.52212099999999984</c:v>
                </c:pt>
                <c:pt idx="8">
                  <c:v>-0.96080499999999991</c:v>
                </c:pt>
                <c:pt idx="9">
                  <c:v>-1.2137089999999999</c:v>
                </c:pt>
                <c:pt idx="10">
                  <c:v>-1.4250909999999999</c:v>
                </c:pt>
                <c:pt idx="11">
                  <c:v>-1.4415509999999998</c:v>
                </c:pt>
                <c:pt idx="12">
                  <c:v>-1.6227519999999998</c:v>
                </c:pt>
                <c:pt idx="13">
                  <c:v>-1.8276219999999999</c:v>
                </c:pt>
                <c:pt idx="14">
                  <c:v>-1.9187669999999999</c:v>
                </c:pt>
                <c:pt idx="15">
                  <c:v>-2.0561970000000001</c:v>
                </c:pt>
                <c:pt idx="16">
                  <c:v>-2.164647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AD8-4BC2-9D49-ACF5CB3CE2FE}"/>
            </c:ext>
          </c:extLst>
        </c:ser>
        <c:ser>
          <c:idx val="6"/>
          <c:order val="6"/>
          <c:tx>
            <c:v>21/06/2020</c:v>
          </c:tx>
          <c:spPr>
            <a:ln w="1905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Graph'!$BN$47:$BN$71</c:f>
              <c:numCache>
                <c:formatCode>General</c:formatCode>
                <c:ptCount val="25"/>
                <c:pt idx="0">
                  <c:v>0</c:v>
                </c:pt>
                <c:pt idx="1">
                  <c:v>0.45963878802420649</c:v>
                </c:pt>
                <c:pt idx="2">
                  <c:v>2.9027341543775296</c:v>
                </c:pt>
                <c:pt idx="3">
                  <c:v>4.9420515461070904</c:v>
                </c:pt>
                <c:pt idx="4">
                  <c:v>5.3806214909964281</c:v>
                </c:pt>
                <c:pt idx="5">
                  <c:v>6.1094621262448161</c:v>
                </c:pt>
                <c:pt idx="6">
                  <c:v>6.9949904907852076</c:v>
                </c:pt>
                <c:pt idx="7">
                  <c:v>8.3208187476055215</c:v>
                </c:pt>
                <c:pt idx="8">
                  <c:v>11.379875347407085</c:v>
                </c:pt>
                <c:pt idx="9">
                  <c:v>13.523521011933743</c:v>
                </c:pt>
                <c:pt idx="10">
                  <c:v>14.21058584536968</c:v>
                </c:pt>
                <c:pt idx="11">
                  <c:v>14.837449948182433</c:v>
                </c:pt>
                <c:pt idx="12">
                  <c:v>15.157234711916541</c:v>
                </c:pt>
                <c:pt idx="13">
                  <c:v>15.705065706942573</c:v>
                </c:pt>
                <c:pt idx="14">
                  <c:v>17.485071602507034</c:v>
                </c:pt>
                <c:pt idx="15">
                  <c:v>18.988351343111972</c:v>
                </c:pt>
                <c:pt idx="16">
                  <c:v>23.739748870449652</c:v>
                </c:pt>
                <c:pt idx="17">
                  <c:v>28.774931894520464</c:v>
                </c:pt>
                <c:pt idx="18">
                  <c:v>37.769389398479724</c:v>
                </c:pt>
                <c:pt idx="19">
                  <c:v>43.971812180640526</c:v>
                </c:pt>
                <c:pt idx="20">
                  <c:v>44.407677321137804</c:v>
                </c:pt>
                <c:pt idx="21">
                  <c:v>52.804394877791594</c:v>
                </c:pt>
                <c:pt idx="22">
                  <c:v>60.643245624332124</c:v>
                </c:pt>
                <c:pt idx="23">
                  <c:v>69.600606683895052</c:v>
                </c:pt>
                <c:pt idx="24">
                  <c:v>78.225811097556516</c:v>
                </c:pt>
              </c:numCache>
            </c:numRef>
          </c:xVal>
          <c:yVal>
            <c:numRef>
              <c:f>'[2]Données Graph'!$BO$47:$BO$71</c:f>
              <c:numCache>
                <c:formatCode>General</c:formatCode>
                <c:ptCount val="25"/>
                <c:pt idx="0">
                  <c:v>1.9110210000000001</c:v>
                </c:pt>
                <c:pt idx="1">
                  <c:v>2.0256180000000001</c:v>
                </c:pt>
                <c:pt idx="2">
                  <c:v>1.71743</c:v>
                </c:pt>
                <c:pt idx="3">
                  <c:v>1.317933</c:v>
                </c:pt>
                <c:pt idx="4">
                  <c:v>1.247771</c:v>
                </c:pt>
                <c:pt idx="5">
                  <c:v>1.081197</c:v>
                </c:pt>
                <c:pt idx="6">
                  <c:v>0.86338100000000007</c:v>
                </c:pt>
                <c:pt idx="7">
                  <c:v>0.60056900000000002</c:v>
                </c:pt>
                <c:pt idx="8">
                  <c:v>0.21418500000000007</c:v>
                </c:pt>
                <c:pt idx="9">
                  <c:v>2.5925000000000073E-2</c:v>
                </c:pt>
                <c:pt idx="10">
                  <c:v>-0.13662799999999992</c:v>
                </c:pt>
                <c:pt idx="11">
                  <c:v>-0.26263999999999993</c:v>
                </c:pt>
                <c:pt idx="12">
                  <c:v>-0.35918099999999992</c:v>
                </c:pt>
                <c:pt idx="13">
                  <c:v>-0.28530399999999995</c:v>
                </c:pt>
                <c:pt idx="14">
                  <c:v>-0.57726599999999995</c:v>
                </c:pt>
                <c:pt idx="15">
                  <c:v>-0.70417599999999991</c:v>
                </c:pt>
                <c:pt idx="16">
                  <c:v>-1.0136849999999999</c:v>
                </c:pt>
                <c:pt idx="17">
                  <c:v>-1.245849</c:v>
                </c:pt>
                <c:pt idx="18">
                  <c:v>-1.601488</c:v>
                </c:pt>
                <c:pt idx="19">
                  <c:v>-1.7436799999999999</c:v>
                </c:pt>
                <c:pt idx="20">
                  <c:v>-1.7359149999999999</c:v>
                </c:pt>
                <c:pt idx="21">
                  <c:v>-1.9447759999999998</c:v>
                </c:pt>
                <c:pt idx="22">
                  <c:v>-2.0616479999999999</c:v>
                </c:pt>
                <c:pt idx="23">
                  <c:v>-2.1749959999999997</c:v>
                </c:pt>
                <c:pt idx="24">
                  <c:v>-2.2760500000000001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AD8-4BC2-9D49-ACF5CB3CE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853400"/>
        <c:axId val="822870456"/>
      </c:scatterChart>
      <c:valAx>
        <c:axId val="822853400"/>
        <c:scaling>
          <c:orientation val="minMax"/>
          <c:max val="7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800" b="1" i="0" baseline="0">
                    <a:effectLst/>
                  </a:rPr>
                  <a:t>Distance cumulée (m)</a:t>
                </a:r>
                <a:endParaRPr lang="fr-FR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2870456"/>
        <c:crosses val="autoZero"/>
        <c:crossBetween val="midCat"/>
      </c:valAx>
      <c:valAx>
        <c:axId val="822870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800" b="1" i="0" baseline="0">
                    <a:effectLst/>
                  </a:rPr>
                  <a:t>Altitude (m IGN 69)</a:t>
                </a:r>
                <a:endParaRPr lang="fr-FR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2853400"/>
        <c:crossesAt val="0"/>
        <c:crossBetween val="midCat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4000" b="1" i="0" u="none" strike="noStrike" baseline="0">
                <a:solidFill>
                  <a:schemeClr val="tx1"/>
                </a:solidFill>
                <a:effectLst/>
              </a:rPr>
              <a:t>Tracé du profil P100  </a:t>
            </a:r>
            <a:r>
              <a:rPr lang="fr-FR" sz="4000" b="0" i="0" u="none" strike="noStrike" baseline="0">
                <a:effectLst/>
              </a:rPr>
              <a:t>(2019/2020)</a:t>
            </a:r>
            <a:endParaRPr lang="fr-FR" sz="4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8803397796172862E-2"/>
          <c:y val="9.9333347393796692E-2"/>
          <c:w val="0.7559215138602704"/>
          <c:h val="0.86988142363311294"/>
        </c:manualLayout>
      </c:layout>
      <c:scatterChart>
        <c:scatterStyle val="lineMarker"/>
        <c:varyColors val="0"/>
        <c:ser>
          <c:idx val="0"/>
          <c:order val="0"/>
          <c:tx>
            <c:v>05/07/2019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Graph'!$BB$8:$BB$28</c:f>
              <c:numCache>
                <c:formatCode>General</c:formatCode>
                <c:ptCount val="21"/>
                <c:pt idx="0">
                  <c:v>0</c:v>
                </c:pt>
                <c:pt idx="1">
                  <c:v>3.5911911238221941</c:v>
                </c:pt>
                <c:pt idx="2">
                  <c:v>8.5059126828879688</c:v>
                </c:pt>
                <c:pt idx="3">
                  <c:v>12.466538818263585</c:v>
                </c:pt>
                <c:pt idx="4">
                  <c:v>13.832164841079454</c:v>
                </c:pt>
                <c:pt idx="5">
                  <c:v>14.439181673071976</c:v>
                </c:pt>
                <c:pt idx="6">
                  <c:v>15.80089138884288</c:v>
                </c:pt>
                <c:pt idx="7">
                  <c:v>19.664577338320317</c:v>
                </c:pt>
                <c:pt idx="8">
                  <c:v>20.005798995025923</c:v>
                </c:pt>
                <c:pt idx="9">
                  <c:v>21.300572564221895</c:v>
                </c:pt>
                <c:pt idx="10">
                  <c:v>22.413188766083223</c:v>
                </c:pt>
                <c:pt idx="11">
                  <c:v>24.235291957120918</c:v>
                </c:pt>
                <c:pt idx="12">
                  <c:v>30.402439844408892</c:v>
                </c:pt>
                <c:pt idx="13">
                  <c:v>35.892578788358406</c:v>
                </c:pt>
                <c:pt idx="14">
                  <c:v>43.744675136283789</c:v>
                </c:pt>
                <c:pt idx="15">
                  <c:v>52.10914006622145</c:v>
                </c:pt>
                <c:pt idx="16">
                  <c:v>59.758194871524744</c:v>
                </c:pt>
                <c:pt idx="17">
                  <c:v>71.068067659351954</c:v>
                </c:pt>
                <c:pt idx="18">
                  <c:v>78.084315790599106</c:v>
                </c:pt>
                <c:pt idx="19">
                  <c:v>87.017191714742793</c:v>
                </c:pt>
                <c:pt idx="20">
                  <c:v>93.590066165807144</c:v>
                </c:pt>
              </c:numCache>
            </c:numRef>
          </c:xVal>
          <c:yVal>
            <c:numRef>
              <c:f>'[2]Données Graph'!$BC$8:$BC$28</c:f>
              <c:numCache>
                <c:formatCode>General</c:formatCode>
                <c:ptCount val="21"/>
                <c:pt idx="0">
                  <c:v>2.0211600000000001</c:v>
                </c:pt>
                <c:pt idx="1">
                  <c:v>2.0621649999999998</c:v>
                </c:pt>
                <c:pt idx="2">
                  <c:v>1.981549</c:v>
                </c:pt>
                <c:pt idx="3">
                  <c:v>1.7002299999999999</c:v>
                </c:pt>
                <c:pt idx="4">
                  <c:v>1.5321020000000001</c:v>
                </c:pt>
                <c:pt idx="5">
                  <c:v>1.39629</c:v>
                </c:pt>
                <c:pt idx="6">
                  <c:v>0.940079</c:v>
                </c:pt>
                <c:pt idx="7">
                  <c:v>0.22323799999999999</c:v>
                </c:pt>
                <c:pt idx="8">
                  <c:v>0.100702</c:v>
                </c:pt>
                <c:pt idx="9">
                  <c:v>-9.1088000000000002E-2</c:v>
                </c:pt>
                <c:pt idx="10">
                  <c:v>-0.16318099999999999</c:v>
                </c:pt>
                <c:pt idx="11">
                  <c:v>-0.29486899999999999</c:v>
                </c:pt>
                <c:pt idx="12">
                  <c:v>-0.56327099999999997</c:v>
                </c:pt>
                <c:pt idx="13">
                  <c:v>-0.838619</c:v>
                </c:pt>
                <c:pt idx="14">
                  <c:v>-1.079726</c:v>
                </c:pt>
                <c:pt idx="15">
                  <c:v>-1.1712370000000001</c:v>
                </c:pt>
                <c:pt idx="16">
                  <c:v>-1.3027770000000001</c:v>
                </c:pt>
                <c:pt idx="17">
                  <c:v>-1.3973949999999999</c:v>
                </c:pt>
                <c:pt idx="18">
                  <c:v>-1.500707</c:v>
                </c:pt>
                <c:pt idx="19">
                  <c:v>-1.6450689999999999</c:v>
                </c:pt>
                <c:pt idx="20">
                  <c:v>-1.739738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95-4E1E-9AE0-729C4D068313}"/>
            </c:ext>
          </c:extLst>
        </c:ser>
        <c:ser>
          <c:idx val="1"/>
          <c:order val="1"/>
          <c:tx>
            <c:v>05/10/2019</c:v>
          </c:tx>
          <c:spPr>
            <a:ln w="19050" cap="rnd">
              <a:solidFill>
                <a:srgbClr val="4F81BD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Graph'!$BD$8:$BD$41</c:f>
              <c:numCache>
                <c:formatCode>General</c:formatCode>
                <c:ptCount val="34"/>
                <c:pt idx="0">
                  <c:v>0</c:v>
                </c:pt>
                <c:pt idx="1">
                  <c:v>0.10368389657329805</c:v>
                </c:pt>
                <c:pt idx="2">
                  <c:v>1.145827340832293</c:v>
                </c:pt>
                <c:pt idx="3">
                  <c:v>5.40400922899373</c:v>
                </c:pt>
                <c:pt idx="4">
                  <c:v>8.6828863268095287</c:v>
                </c:pt>
                <c:pt idx="5">
                  <c:v>9.3244207712463059</c:v>
                </c:pt>
                <c:pt idx="6">
                  <c:v>9.741101713920731</c:v>
                </c:pt>
                <c:pt idx="7">
                  <c:v>10.434089195901437</c:v>
                </c:pt>
                <c:pt idx="8">
                  <c:v>12.543579053471204</c:v>
                </c:pt>
                <c:pt idx="9">
                  <c:v>13.479442445047752</c:v>
                </c:pt>
                <c:pt idx="10">
                  <c:v>14.645751548685482</c:v>
                </c:pt>
                <c:pt idx="11">
                  <c:v>15.733134107419591</c:v>
                </c:pt>
                <c:pt idx="12">
                  <c:v>16.299712484906923</c:v>
                </c:pt>
                <c:pt idx="13">
                  <c:v>17.711832273991455</c:v>
                </c:pt>
                <c:pt idx="14">
                  <c:v>20.746785484334616</c:v>
                </c:pt>
                <c:pt idx="15">
                  <c:v>21.844195613505725</c:v>
                </c:pt>
                <c:pt idx="16">
                  <c:v>22.090975714513345</c:v>
                </c:pt>
                <c:pt idx="17">
                  <c:v>22.539038986524627</c:v>
                </c:pt>
                <c:pt idx="18">
                  <c:v>22.875443202631384</c:v>
                </c:pt>
                <c:pt idx="19">
                  <c:v>23.192042611450606</c:v>
                </c:pt>
                <c:pt idx="20">
                  <c:v>23.506895171699103</c:v>
                </c:pt>
                <c:pt idx="21">
                  <c:v>23.861148630775634</c:v>
                </c:pt>
                <c:pt idx="22">
                  <c:v>24.013233993410534</c:v>
                </c:pt>
                <c:pt idx="23">
                  <c:v>24.161442748827326</c:v>
                </c:pt>
                <c:pt idx="24">
                  <c:v>24.587168695846991</c:v>
                </c:pt>
                <c:pt idx="25">
                  <c:v>40.857581477346429</c:v>
                </c:pt>
                <c:pt idx="26">
                  <c:v>43.755203102470112</c:v>
                </c:pt>
                <c:pt idx="27">
                  <c:v>48.511564075993043</c:v>
                </c:pt>
                <c:pt idx="28">
                  <c:v>53.000790042588143</c:v>
                </c:pt>
                <c:pt idx="29">
                  <c:v>57.858006324906341</c:v>
                </c:pt>
                <c:pt idx="30">
                  <c:v>61.607868401296827</c:v>
                </c:pt>
                <c:pt idx="31">
                  <c:v>65.400637878312182</c:v>
                </c:pt>
                <c:pt idx="32">
                  <c:v>71.294539292452157</c:v>
                </c:pt>
                <c:pt idx="33">
                  <c:v>76.196662784603845</c:v>
                </c:pt>
              </c:numCache>
            </c:numRef>
          </c:xVal>
          <c:yVal>
            <c:numRef>
              <c:f>'[2]Données Graph'!$BE$8:$BE$41</c:f>
              <c:numCache>
                <c:formatCode>General</c:formatCode>
                <c:ptCount val="34"/>
                <c:pt idx="0">
                  <c:v>2.0211600000000001</c:v>
                </c:pt>
                <c:pt idx="1">
                  <c:v>2.0289730000000001</c:v>
                </c:pt>
                <c:pt idx="2">
                  <c:v>2.00956</c:v>
                </c:pt>
                <c:pt idx="3">
                  <c:v>2.0999310000000002</c:v>
                </c:pt>
                <c:pt idx="4">
                  <c:v>2.0033509999999999</c:v>
                </c:pt>
                <c:pt idx="5">
                  <c:v>1.9404459999999999</c:v>
                </c:pt>
                <c:pt idx="6">
                  <c:v>1.905125</c:v>
                </c:pt>
                <c:pt idx="7">
                  <c:v>1.790192</c:v>
                </c:pt>
                <c:pt idx="8">
                  <c:v>1.5184040000000001</c:v>
                </c:pt>
                <c:pt idx="9">
                  <c:v>1.444218</c:v>
                </c:pt>
                <c:pt idx="10">
                  <c:v>1.30322</c:v>
                </c:pt>
                <c:pt idx="11">
                  <c:v>1.284187</c:v>
                </c:pt>
                <c:pt idx="12">
                  <c:v>1.223287</c:v>
                </c:pt>
                <c:pt idx="13">
                  <c:v>0.98644600000000005</c:v>
                </c:pt>
                <c:pt idx="14">
                  <c:v>0.516482</c:v>
                </c:pt>
                <c:pt idx="15">
                  <c:v>0.39639799999999997</c:v>
                </c:pt>
                <c:pt idx="16">
                  <c:v>0.30526599999999998</c:v>
                </c:pt>
                <c:pt idx="17">
                  <c:v>0.16489500000000001</c:v>
                </c:pt>
                <c:pt idx="18">
                  <c:v>0.17513699999999999</c:v>
                </c:pt>
                <c:pt idx="19">
                  <c:v>0.11336499999999999</c:v>
                </c:pt>
                <c:pt idx="20">
                  <c:v>7.6984999999999998E-2</c:v>
                </c:pt>
                <c:pt idx="21">
                  <c:v>5.2297000000000003E-2</c:v>
                </c:pt>
                <c:pt idx="22">
                  <c:v>1.8134000000000001E-2</c:v>
                </c:pt>
                <c:pt idx="23">
                  <c:v>2.9373E-2</c:v>
                </c:pt>
                <c:pt idx="24">
                  <c:v>1.64E-4</c:v>
                </c:pt>
                <c:pt idx="25">
                  <c:v>-1.0077210000000001</c:v>
                </c:pt>
                <c:pt idx="26">
                  <c:v>-1.098241</c:v>
                </c:pt>
                <c:pt idx="27">
                  <c:v>-1.1468259999999999</c:v>
                </c:pt>
                <c:pt idx="28">
                  <c:v>-1.1883600000000001</c:v>
                </c:pt>
                <c:pt idx="29">
                  <c:v>-1.2108019999999999</c:v>
                </c:pt>
                <c:pt idx="30">
                  <c:v>-1.310319</c:v>
                </c:pt>
                <c:pt idx="31">
                  <c:v>-1.2787390000000001</c:v>
                </c:pt>
                <c:pt idx="32">
                  <c:v>-1.537091</c:v>
                </c:pt>
                <c:pt idx="33">
                  <c:v>-1.556284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B95-4E1E-9AE0-729C4D068313}"/>
            </c:ext>
          </c:extLst>
        </c:ser>
        <c:ser>
          <c:idx val="2"/>
          <c:order val="2"/>
          <c:tx>
            <c:v>18/11/2019</c:v>
          </c:tx>
          <c:spPr>
            <a:ln w="19050" cap="rnd">
              <a:solidFill>
                <a:srgbClr val="1F497D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Graph'!$BF$8:$BF$36</c:f>
              <c:numCache>
                <c:formatCode>General</c:formatCode>
                <c:ptCount val="29"/>
                <c:pt idx="0">
                  <c:v>0</c:v>
                </c:pt>
                <c:pt idx="1">
                  <c:v>0.72170195836953732</c:v>
                </c:pt>
                <c:pt idx="2">
                  <c:v>5.0975555039960696</c:v>
                </c:pt>
                <c:pt idx="3">
                  <c:v>5.1409754613581669</c:v>
                </c:pt>
                <c:pt idx="4">
                  <c:v>8.917768974872196</c:v>
                </c:pt>
                <c:pt idx="5">
                  <c:v>9.2614470585890345</c:v>
                </c:pt>
                <c:pt idx="6">
                  <c:v>9.744367697487883</c:v>
                </c:pt>
                <c:pt idx="7">
                  <c:v>13.42584446140121</c:v>
                </c:pt>
                <c:pt idx="8">
                  <c:v>18.062283082243788</c:v>
                </c:pt>
                <c:pt idx="9">
                  <c:v>24.134374723474096</c:v>
                </c:pt>
                <c:pt idx="10">
                  <c:v>24.418709680707565</c:v>
                </c:pt>
                <c:pt idx="11">
                  <c:v>24.806445672510932</c:v>
                </c:pt>
                <c:pt idx="12">
                  <c:v>25.102291014117654</c:v>
                </c:pt>
                <c:pt idx="13">
                  <c:v>26.682775539507894</c:v>
                </c:pt>
                <c:pt idx="14">
                  <c:v>31.520052603288974</c:v>
                </c:pt>
                <c:pt idx="15">
                  <c:v>35.584269261290068</c:v>
                </c:pt>
                <c:pt idx="16">
                  <c:v>40.663951144330966</c:v>
                </c:pt>
                <c:pt idx="17">
                  <c:v>47.368345173797209</c:v>
                </c:pt>
                <c:pt idx="18">
                  <c:v>51.31531449696358</c:v>
                </c:pt>
                <c:pt idx="19">
                  <c:v>55.066187482039624</c:v>
                </c:pt>
                <c:pt idx="20">
                  <c:v>59.501830914558049</c:v>
                </c:pt>
                <c:pt idx="21">
                  <c:v>64.465054861129303</c:v>
                </c:pt>
                <c:pt idx="22">
                  <c:v>69.527870802317921</c:v>
                </c:pt>
                <c:pt idx="23">
                  <c:v>75.556373054562414</c:v>
                </c:pt>
                <c:pt idx="24">
                  <c:v>81.92997487033702</c:v>
                </c:pt>
                <c:pt idx="25">
                  <c:v>86.651748257137854</c:v>
                </c:pt>
                <c:pt idx="26">
                  <c:v>90.123983039996986</c:v>
                </c:pt>
                <c:pt idx="27">
                  <c:v>93.103929503694971</c:v>
                </c:pt>
                <c:pt idx="28">
                  <c:v>95.38865106502297</c:v>
                </c:pt>
              </c:numCache>
            </c:numRef>
          </c:xVal>
          <c:yVal>
            <c:numRef>
              <c:f>'[2]Données Graph'!$BG$8:$BG$36</c:f>
              <c:numCache>
                <c:formatCode>General</c:formatCode>
                <c:ptCount val="29"/>
                <c:pt idx="0">
                  <c:v>2.0211600000000001</c:v>
                </c:pt>
                <c:pt idx="1">
                  <c:v>1.9963660000000001</c:v>
                </c:pt>
                <c:pt idx="2">
                  <c:v>2.065134</c:v>
                </c:pt>
                <c:pt idx="3">
                  <c:v>2.0487259999999998</c:v>
                </c:pt>
                <c:pt idx="4">
                  <c:v>1.9622269999999999</c:v>
                </c:pt>
                <c:pt idx="5">
                  <c:v>1.917997</c:v>
                </c:pt>
                <c:pt idx="6">
                  <c:v>1.7929850000000001</c:v>
                </c:pt>
                <c:pt idx="7">
                  <c:v>1.4252290000000001</c:v>
                </c:pt>
                <c:pt idx="8">
                  <c:v>0.977935</c:v>
                </c:pt>
                <c:pt idx="9">
                  <c:v>0.244895</c:v>
                </c:pt>
                <c:pt idx="10">
                  <c:v>0.24491599999999999</c:v>
                </c:pt>
                <c:pt idx="11">
                  <c:v>0.100651</c:v>
                </c:pt>
                <c:pt idx="12">
                  <c:v>-7.9782000000000006E-2</c:v>
                </c:pt>
                <c:pt idx="13">
                  <c:v>-0.18457399999999999</c:v>
                </c:pt>
                <c:pt idx="14">
                  <c:v>-0.58555299999999999</c:v>
                </c:pt>
                <c:pt idx="15">
                  <c:v>-0.79727899999999996</c:v>
                </c:pt>
                <c:pt idx="16">
                  <c:v>-1.03681</c:v>
                </c:pt>
                <c:pt idx="17">
                  <c:v>-1.1923330000000001</c:v>
                </c:pt>
                <c:pt idx="18">
                  <c:v>-1.227128</c:v>
                </c:pt>
                <c:pt idx="19">
                  <c:v>-1.22119</c:v>
                </c:pt>
                <c:pt idx="20">
                  <c:v>-1.273757</c:v>
                </c:pt>
                <c:pt idx="21">
                  <c:v>-1.306684</c:v>
                </c:pt>
                <c:pt idx="22">
                  <c:v>-1.442518</c:v>
                </c:pt>
                <c:pt idx="23">
                  <c:v>-1.5238320000000001</c:v>
                </c:pt>
                <c:pt idx="24">
                  <c:v>-1.668104</c:v>
                </c:pt>
                <c:pt idx="25">
                  <c:v>-1.8041849999999999</c:v>
                </c:pt>
                <c:pt idx="26">
                  <c:v>-1.885003</c:v>
                </c:pt>
                <c:pt idx="27">
                  <c:v>-1.8621730000000001</c:v>
                </c:pt>
                <c:pt idx="28">
                  <c:v>-1.9005320000000001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B95-4E1E-9AE0-729C4D068313}"/>
            </c:ext>
          </c:extLst>
        </c:ser>
        <c:ser>
          <c:idx val="3"/>
          <c:order val="3"/>
          <c:tx>
            <c:v>09/12/2019</c:v>
          </c:tx>
          <c:spPr>
            <a:ln w="19050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Graph'!$BH$8:$BH$41</c:f>
              <c:numCache>
                <c:formatCode>General</c:formatCode>
                <c:ptCount val="34"/>
                <c:pt idx="0">
                  <c:v>0</c:v>
                </c:pt>
                <c:pt idx="1">
                  <c:v>0.12273790569563106</c:v>
                </c:pt>
                <c:pt idx="2">
                  <c:v>0.32038945951221154</c:v>
                </c:pt>
                <c:pt idx="3">
                  <c:v>0.59247757280571867</c:v>
                </c:pt>
                <c:pt idx="4">
                  <c:v>1.9890293982686535</c:v>
                </c:pt>
                <c:pt idx="5">
                  <c:v>5.6532673379498704</c:v>
                </c:pt>
                <c:pt idx="6">
                  <c:v>9.1910860256218889</c:v>
                </c:pt>
                <c:pt idx="7">
                  <c:v>9.5286675580387037</c:v>
                </c:pt>
                <c:pt idx="8">
                  <c:v>9.7189144210054987</c:v>
                </c:pt>
                <c:pt idx="9">
                  <c:v>10.256260349135847</c:v>
                </c:pt>
                <c:pt idx="10">
                  <c:v>13.364829258006665</c:v>
                </c:pt>
                <c:pt idx="11">
                  <c:v>17.392689531620565</c:v>
                </c:pt>
                <c:pt idx="12">
                  <c:v>20.976095195546996</c:v>
                </c:pt>
                <c:pt idx="13">
                  <c:v>26.337730012675848</c:v>
                </c:pt>
                <c:pt idx="14">
                  <c:v>26.529685461551225</c:v>
                </c:pt>
                <c:pt idx="15">
                  <c:v>26.623519824116791</c:v>
                </c:pt>
                <c:pt idx="16">
                  <c:v>26.718088921092033</c:v>
                </c:pt>
                <c:pt idx="17">
                  <c:v>27.048456783779088</c:v>
                </c:pt>
                <c:pt idx="18">
                  <c:v>27.629634760700714</c:v>
                </c:pt>
                <c:pt idx="19">
                  <c:v>33.936077517275173</c:v>
                </c:pt>
                <c:pt idx="20">
                  <c:v>37.250967831709964</c:v>
                </c:pt>
                <c:pt idx="21">
                  <c:v>43.799472780861777</c:v>
                </c:pt>
                <c:pt idx="22">
                  <c:v>49.215823852925254</c:v>
                </c:pt>
                <c:pt idx="23">
                  <c:v>54.84637400932872</c:v>
                </c:pt>
                <c:pt idx="24">
                  <c:v>55.134307370758791</c:v>
                </c:pt>
                <c:pt idx="25">
                  <c:v>61.512774095255757</c:v>
                </c:pt>
                <c:pt idx="26">
                  <c:v>73.080562466612008</c:v>
                </c:pt>
                <c:pt idx="27">
                  <c:v>81.066986377912698</c:v>
                </c:pt>
                <c:pt idx="28">
                  <c:v>89.807484817007676</c:v>
                </c:pt>
                <c:pt idx="29">
                  <c:v>100.78648352826185</c:v>
                </c:pt>
                <c:pt idx="30">
                  <c:v>101.07332571680772</c:v>
                </c:pt>
                <c:pt idx="31">
                  <c:v>106.88165231412057</c:v>
                </c:pt>
                <c:pt idx="32">
                  <c:v>112.60634381704249</c:v>
                </c:pt>
                <c:pt idx="33">
                  <c:v>118.59000499447302</c:v>
                </c:pt>
              </c:numCache>
            </c:numRef>
          </c:xVal>
          <c:yVal>
            <c:numRef>
              <c:f>'[2]Données Graph'!$BI$8:$BI$41</c:f>
              <c:numCache>
                <c:formatCode>General</c:formatCode>
                <c:ptCount val="34"/>
                <c:pt idx="0">
                  <c:v>2.0211600000000001</c:v>
                </c:pt>
                <c:pt idx="1">
                  <c:v>2.0347580000000001</c:v>
                </c:pt>
                <c:pt idx="2">
                  <c:v>2.0088220000000003</c:v>
                </c:pt>
                <c:pt idx="3">
                  <c:v>2.0422669999999998</c:v>
                </c:pt>
                <c:pt idx="4">
                  <c:v>2.0375420000000002</c:v>
                </c:pt>
                <c:pt idx="5">
                  <c:v>2.0763199999999999</c:v>
                </c:pt>
                <c:pt idx="6">
                  <c:v>1.998243</c:v>
                </c:pt>
                <c:pt idx="7">
                  <c:v>1.9684269999999999</c:v>
                </c:pt>
                <c:pt idx="8">
                  <c:v>1.9116169999999999</c:v>
                </c:pt>
                <c:pt idx="9">
                  <c:v>1.8313900000000001</c:v>
                </c:pt>
                <c:pt idx="10">
                  <c:v>1.6545650000000001</c:v>
                </c:pt>
                <c:pt idx="11">
                  <c:v>1.301258</c:v>
                </c:pt>
                <c:pt idx="12">
                  <c:v>0.906134</c:v>
                </c:pt>
                <c:pt idx="13">
                  <c:v>0.20611399999999999</c:v>
                </c:pt>
                <c:pt idx="14">
                  <c:v>0.14818300000000001</c:v>
                </c:pt>
                <c:pt idx="15">
                  <c:v>0.15947600000000001</c:v>
                </c:pt>
                <c:pt idx="16">
                  <c:v>4.7952999999999996E-2</c:v>
                </c:pt>
                <c:pt idx="17">
                  <c:v>5.2418999999999993E-2</c:v>
                </c:pt>
                <c:pt idx="18">
                  <c:v>-4.7074000000000005E-2</c:v>
                </c:pt>
                <c:pt idx="19">
                  <c:v>-0.57186499999999996</c:v>
                </c:pt>
                <c:pt idx="20">
                  <c:v>-0.72892500000000005</c:v>
                </c:pt>
                <c:pt idx="21">
                  <c:v>-0.93524600000000002</c:v>
                </c:pt>
                <c:pt idx="22">
                  <c:v>-1.065267</c:v>
                </c:pt>
                <c:pt idx="23">
                  <c:v>-1.1359630000000001</c:v>
                </c:pt>
                <c:pt idx="24">
                  <c:v>-1.142738</c:v>
                </c:pt>
                <c:pt idx="25">
                  <c:v>-1.2598130000000001</c:v>
                </c:pt>
                <c:pt idx="26">
                  <c:v>-1.4092150000000001</c:v>
                </c:pt>
                <c:pt idx="27">
                  <c:v>-1.564233</c:v>
                </c:pt>
                <c:pt idx="28">
                  <c:v>-1.7045999999999999</c:v>
                </c:pt>
                <c:pt idx="29">
                  <c:v>-1.937033</c:v>
                </c:pt>
                <c:pt idx="30">
                  <c:v>-1.911065</c:v>
                </c:pt>
                <c:pt idx="31">
                  <c:v>-2.0373269999999999</c:v>
                </c:pt>
                <c:pt idx="32">
                  <c:v>-2.162344</c:v>
                </c:pt>
                <c:pt idx="33">
                  <c:v>-2.182455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B95-4E1E-9AE0-729C4D068313}"/>
            </c:ext>
          </c:extLst>
        </c:ser>
        <c:ser>
          <c:idx val="4"/>
          <c:order val="4"/>
          <c:tx>
            <c:v>22/01/2020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Graph'!$BJ$8:$BJ$33</c:f>
              <c:numCache>
                <c:formatCode>General</c:formatCode>
                <c:ptCount val="26"/>
                <c:pt idx="0">
                  <c:v>0</c:v>
                </c:pt>
                <c:pt idx="1">
                  <c:v>1.8097816433979272E-2</c:v>
                </c:pt>
                <c:pt idx="2">
                  <c:v>7.1800996472899753E-2</c:v>
                </c:pt>
                <c:pt idx="3">
                  <c:v>3.2259495398083096</c:v>
                </c:pt>
                <c:pt idx="4">
                  <c:v>5.3117457781991924</c:v>
                </c:pt>
                <c:pt idx="5">
                  <c:v>11.16151136670992</c:v>
                </c:pt>
                <c:pt idx="6">
                  <c:v>16.439630250220628</c:v>
                </c:pt>
                <c:pt idx="7">
                  <c:v>22.41320481615638</c:v>
                </c:pt>
                <c:pt idx="8">
                  <c:v>24.311478894297565</c:v>
                </c:pt>
                <c:pt idx="9">
                  <c:v>24.585085735097355</c:v>
                </c:pt>
                <c:pt idx="10">
                  <c:v>24.948417950637772</c:v>
                </c:pt>
                <c:pt idx="11">
                  <c:v>25.515773115480513</c:v>
                </c:pt>
                <c:pt idx="12">
                  <c:v>27.16914009327607</c:v>
                </c:pt>
                <c:pt idx="13">
                  <c:v>29.895611211301588</c:v>
                </c:pt>
                <c:pt idx="14">
                  <c:v>34.14557428224537</c:v>
                </c:pt>
                <c:pt idx="15">
                  <c:v>38.051171634438184</c:v>
                </c:pt>
                <c:pt idx="16">
                  <c:v>42.436448281453387</c:v>
                </c:pt>
                <c:pt idx="17">
                  <c:v>47.051400182472946</c:v>
                </c:pt>
                <c:pt idx="18">
                  <c:v>53.105361431134966</c:v>
                </c:pt>
                <c:pt idx="19">
                  <c:v>61.818822291462766</c:v>
                </c:pt>
                <c:pt idx="20">
                  <c:v>69.519504654243249</c:v>
                </c:pt>
                <c:pt idx="21">
                  <c:v>75.68833192414499</c:v>
                </c:pt>
                <c:pt idx="22">
                  <c:v>84.552637532925843</c:v>
                </c:pt>
                <c:pt idx="23">
                  <c:v>91.470972772435999</c:v>
                </c:pt>
                <c:pt idx="24">
                  <c:v>94.741619783920086</c:v>
                </c:pt>
                <c:pt idx="25">
                  <c:v>99.850840656348936</c:v>
                </c:pt>
              </c:numCache>
            </c:numRef>
          </c:xVal>
          <c:yVal>
            <c:numRef>
              <c:f>'[2]Données Graph'!$BK$8:$BK$33</c:f>
              <c:numCache>
                <c:formatCode>General</c:formatCode>
                <c:ptCount val="26"/>
                <c:pt idx="0">
                  <c:v>2.0211600000000001</c:v>
                </c:pt>
                <c:pt idx="1">
                  <c:v>1.9764379999999999</c:v>
                </c:pt>
                <c:pt idx="2">
                  <c:v>1.961443</c:v>
                </c:pt>
                <c:pt idx="3">
                  <c:v>2.0171269999999999</c:v>
                </c:pt>
                <c:pt idx="4">
                  <c:v>1.999104</c:v>
                </c:pt>
                <c:pt idx="5">
                  <c:v>1.7015530000000001</c:v>
                </c:pt>
                <c:pt idx="6">
                  <c:v>1.192903</c:v>
                </c:pt>
                <c:pt idx="7">
                  <c:v>0.47743100000000005</c:v>
                </c:pt>
                <c:pt idx="8">
                  <c:v>0.307556</c:v>
                </c:pt>
                <c:pt idx="9">
                  <c:v>0.189663</c:v>
                </c:pt>
                <c:pt idx="10">
                  <c:v>5.4165000000000005E-2</c:v>
                </c:pt>
                <c:pt idx="11">
                  <c:v>-6.3604999999999995E-2</c:v>
                </c:pt>
                <c:pt idx="12">
                  <c:v>-0.227717</c:v>
                </c:pt>
                <c:pt idx="13">
                  <c:v>-0.43985099999999999</c:v>
                </c:pt>
                <c:pt idx="14">
                  <c:v>-0.85663400000000001</c:v>
                </c:pt>
                <c:pt idx="15">
                  <c:v>-1.053026</c:v>
                </c:pt>
                <c:pt idx="16">
                  <c:v>-1.153589</c:v>
                </c:pt>
                <c:pt idx="17">
                  <c:v>-1.2295659999999999</c:v>
                </c:pt>
                <c:pt idx="18">
                  <c:v>-1.2720180000000001</c:v>
                </c:pt>
                <c:pt idx="19">
                  <c:v>-1.4033640000000001</c:v>
                </c:pt>
                <c:pt idx="20">
                  <c:v>-1.4812639999999999</c:v>
                </c:pt>
                <c:pt idx="21">
                  <c:v>-1.5683929999999999</c:v>
                </c:pt>
                <c:pt idx="22">
                  <c:v>-1.7918719999999999</c:v>
                </c:pt>
                <c:pt idx="23">
                  <c:v>-1.878663</c:v>
                </c:pt>
                <c:pt idx="24">
                  <c:v>-1.94215</c:v>
                </c:pt>
                <c:pt idx="25">
                  <c:v>-2.0616340000000002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B95-4E1E-9AE0-729C4D068313}"/>
            </c:ext>
          </c:extLst>
        </c:ser>
        <c:ser>
          <c:idx val="5"/>
          <c:order val="5"/>
          <c:tx>
            <c:v>27/02/2020</c:v>
          </c:tx>
          <c:spPr>
            <a:ln w="19050" cap="rnd">
              <a:solidFill>
                <a:srgbClr val="9BBB59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Graph'!$BL$8:$BL$39</c:f>
              <c:numCache>
                <c:formatCode>General</c:formatCode>
                <c:ptCount val="32"/>
                <c:pt idx="0">
                  <c:v>0</c:v>
                </c:pt>
                <c:pt idx="1">
                  <c:v>0.11550938748167805</c:v>
                </c:pt>
                <c:pt idx="2">
                  <c:v>3.4431130098438416</c:v>
                </c:pt>
                <c:pt idx="3">
                  <c:v>6.2569848588660584</c:v>
                </c:pt>
                <c:pt idx="4">
                  <c:v>10.076095753265928</c:v>
                </c:pt>
                <c:pt idx="5">
                  <c:v>15.377413887241207</c:v>
                </c:pt>
                <c:pt idx="6">
                  <c:v>17.009292650313672</c:v>
                </c:pt>
                <c:pt idx="7">
                  <c:v>17.489270209094915</c:v>
                </c:pt>
                <c:pt idx="8">
                  <c:v>18.816005830089868</c:v>
                </c:pt>
                <c:pt idx="9">
                  <c:v>22.749046051554444</c:v>
                </c:pt>
                <c:pt idx="10">
                  <c:v>26.058522477928296</c:v>
                </c:pt>
                <c:pt idx="11">
                  <c:v>26.433343861998878</c:v>
                </c:pt>
                <c:pt idx="12">
                  <c:v>26.508071228068076</c:v>
                </c:pt>
                <c:pt idx="13">
                  <c:v>26.869457037504528</c:v>
                </c:pt>
                <c:pt idx="14">
                  <c:v>27.26829247131981</c:v>
                </c:pt>
                <c:pt idx="15">
                  <c:v>27.690387822118502</c:v>
                </c:pt>
                <c:pt idx="16">
                  <c:v>27.943364894726791</c:v>
                </c:pt>
                <c:pt idx="17">
                  <c:v>28.086550050489645</c:v>
                </c:pt>
                <c:pt idx="18">
                  <c:v>29.18662834437853</c:v>
                </c:pt>
                <c:pt idx="19">
                  <c:v>29.415026270050518</c:v>
                </c:pt>
                <c:pt idx="20">
                  <c:v>29.532683746745295</c:v>
                </c:pt>
                <c:pt idx="21">
                  <c:v>30.70116710320919</c:v>
                </c:pt>
                <c:pt idx="22">
                  <c:v>34.974772492752393</c:v>
                </c:pt>
                <c:pt idx="23">
                  <c:v>39.299487154364222</c:v>
                </c:pt>
                <c:pt idx="24">
                  <c:v>47.295274491205809</c:v>
                </c:pt>
                <c:pt idx="25">
                  <c:v>56.239795099787131</c:v>
                </c:pt>
                <c:pt idx="26">
                  <c:v>63.78459174535552</c:v>
                </c:pt>
                <c:pt idx="27">
                  <c:v>73.803591672442337</c:v>
                </c:pt>
                <c:pt idx="28">
                  <c:v>78.849081263118066</c:v>
                </c:pt>
                <c:pt idx="29">
                  <c:v>89.674038538770176</c:v>
                </c:pt>
                <c:pt idx="30">
                  <c:v>95.251461660077879</c:v>
                </c:pt>
                <c:pt idx="31">
                  <c:v>104.17917633979501</c:v>
                </c:pt>
              </c:numCache>
            </c:numRef>
          </c:xVal>
          <c:yVal>
            <c:numRef>
              <c:f>'[2]Données Graph'!$BM$8:$BM$39</c:f>
              <c:numCache>
                <c:formatCode>General</c:formatCode>
                <c:ptCount val="32"/>
                <c:pt idx="0">
                  <c:v>2.0211600000000001</c:v>
                </c:pt>
                <c:pt idx="1">
                  <c:v>2.02447</c:v>
                </c:pt>
                <c:pt idx="2">
                  <c:v>2.0083670000000002</c:v>
                </c:pt>
                <c:pt idx="3">
                  <c:v>2.0511780000000002</c:v>
                </c:pt>
                <c:pt idx="4">
                  <c:v>1.7705190000000002</c:v>
                </c:pt>
                <c:pt idx="5">
                  <c:v>1.4426610000000002</c:v>
                </c:pt>
                <c:pt idx="6">
                  <c:v>1.3241820000000002</c:v>
                </c:pt>
                <c:pt idx="7">
                  <c:v>1.2155620000000003</c:v>
                </c:pt>
                <c:pt idx="8">
                  <c:v>1.0067730000000001</c:v>
                </c:pt>
                <c:pt idx="9">
                  <c:v>0.40431100000000014</c:v>
                </c:pt>
                <c:pt idx="10">
                  <c:v>2.0978000000000142E-2</c:v>
                </c:pt>
                <c:pt idx="11">
                  <c:v>-5.502999999999857E-3</c:v>
                </c:pt>
                <c:pt idx="12">
                  <c:v>-9.6605999999999859E-2</c:v>
                </c:pt>
                <c:pt idx="13">
                  <c:v>-0.15220199999999987</c:v>
                </c:pt>
                <c:pt idx="14">
                  <c:v>-0.22516899999999987</c:v>
                </c:pt>
                <c:pt idx="15">
                  <c:v>-0.31606199999999984</c:v>
                </c:pt>
                <c:pt idx="16">
                  <c:v>-0.34986299999999987</c:v>
                </c:pt>
                <c:pt idx="17">
                  <c:v>-0.37957699999999983</c:v>
                </c:pt>
                <c:pt idx="18">
                  <c:v>-0.36897399999999986</c:v>
                </c:pt>
                <c:pt idx="19">
                  <c:v>-0.41198599999999985</c:v>
                </c:pt>
                <c:pt idx="20">
                  <c:v>-0.48552899999999988</c:v>
                </c:pt>
                <c:pt idx="21">
                  <c:v>-0.59522299999999984</c:v>
                </c:pt>
                <c:pt idx="22">
                  <c:v>-0.86779799999999985</c:v>
                </c:pt>
                <c:pt idx="23">
                  <c:v>-1.0109409999999999</c:v>
                </c:pt>
                <c:pt idx="24">
                  <c:v>-1.174507</c:v>
                </c:pt>
                <c:pt idx="25">
                  <c:v>-1.2859809999999998</c:v>
                </c:pt>
                <c:pt idx="26">
                  <c:v>-1.3879689999999998</c:v>
                </c:pt>
                <c:pt idx="27">
                  <c:v>-1.5497829999999999</c:v>
                </c:pt>
                <c:pt idx="28">
                  <c:v>-1.6360109999999999</c:v>
                </c:pt>
                <c:pt idx="29">
                  <c:v>-1.8525519999999998</c:v>
                </c:pt>
                <c:pt idx="30">
                  <c:v>-1.9446009999999998</c:v>
                </c:pt>
                <c:pt idx="31">
                  <c:v>-2.1046289999999996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95-4E1E-9AE0-729C4D068313}"/>
            </c:ext>
          </c:extLst>
        </c:ser>
        <c:ser>
          <c:idx val="6"/>
          <c:order val="6"/>
          <c:tx>
            <c:v>21/06/2020</c:v>
          </c:tx>
          <c:spPr>
            <a:ln w="1905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xVal>
            <c:numRef>
              <c:f>'[2]Données Graph'!$BN$8:$BN$33</c:f>
              <c:numCache>
                <c:formatCode>General</c:formatCode>
                <c:ptCount val="26"/>
                <c:pt idx="0">
                  <c:v>0</c:v>
                </c:pt>
                <c:pt idx="1">
                  <c:v>0.1616044771940891</c:v>
                </c:pt>
                <c:pt idx="2">
                  <c:v>0.21939637869929279</c:v>
                </c:pt>
                <c:pt idx="3">
                  <c:v>0.35895739977445651</c:v>
                </c:pt>
                <c:pt idx="4">
                  <c:v>3.2888639254776861</c:v>
                </c:pt>
                <c:pt idx="5">
                  <c:v>5.7561332419013738</c:v>
                </c:pt>
                <c:pt idx="6">
                  <c:v>10.820217888467951</c:v>
                </c:pt>
                <c:pt idx="7">
                  <c:v>14.571706146249394</c:v>
                </c:pt>
                <c:pt idx="8">
                  <c:v>15.106293346392407</c:v>
                </c:pt>
                <c:pt idx="9">
                  <c:v>15.561177738455051</c:v>
                </c:pt>
                <c:pt idx="10">
                  <c:v>15.791659266444906</c:v>
                </c:pt>
                <c:pt idx="11">
                  <c:v>18.416369953736751</c:v>
                </c:pt>
                <c:pt idx="12">
                  <c:v>21.814474748348445</c:v>
                </c:pt>
                <c:pt idx="13">
                  <c:v>22.044831690826395</c:v>
                </c:pt>
                <c:pt idx="14">
                  <c:v>22.293316981916096</c:v>
                </c:pt>
                <c:pt idx="15">
                  <c:v>22.330337536324279</c:v>
                </c:pt>
                <c:pt idx="16">
                  <c:v>22.993144612817435</c:v>
                </c:pt>
                <c:pt idx="17">
                  <c:v>26.466785679532094</c:v>
                </c:pt>
                <c:pt idx="18">
                  <c:v>30.384447895723319</c:v>
                </c:pt>
                <c:pt idx="19">
                  <c:v>35.922933931927965</c:v>
                </c:pt>
                <c:pt idx="20">
                  <c:v>42.156485809388158</c:v>
                </c:pt>
                <c:pt idx="21">
                  <c:v>53.421413115394145</c:v>
                </c:pt>
                <c:pt idx="22">
                  <c:v>62.413703549295853</c:v>
                </c:pt>
                <c:pt idx="23">
                  <c:v>74.549272957875857</c:v>
                </c:pt>
                <c:pt idx="24">
                  <c:v>93.495527460317518</c:v>
                </c:pt>
                <c:pt idx="25">
                  <c:v>101.58583772239855</c:v>
                </c:pt>
              </c:numCache>
            </c:numRef>
          </c:xVal>
          <c:yVal>
            <c:numRef>
              <c:f>'[2]Données Graph'!$BO$8:$BO$33</c:f>
              <c:numCache>
                <c:formatCode>General</c:formatCode>
                <c:ptCount val="26"/>
                <c:pt idx="0">
                  <c:v>2.0211600000000001</c:v>
                </c:pt>
                <c:pt idx="1">
                  <c:v>2.070649</c:v>
                </c:pt>
                <c:pt idx="2">
                  <c:v>2.0486970000000002</c:v>
                </c:pt>
                <c:pt idx="3">
                  <c:v>2.0106310000000001</c:v>
                </c:pt>
                <c:pt idx="4">
                  <c:v>2.0776620000000001</c:v>
                </c:pt>
                <c:pt idx="5">
                  <c:v>2.0582790000000002</c:v>
                </c:pt>
                <c:pt idx="6">
                  <c:v>1.806557</c:v>
                </c:pt>
                <c:pt idx="7">
                  <c:v>1.562989</c:v>
                </c:pt>
                <c:pt idx="8">
                  <c:v>1.433071</c:v>
                </c:pt>
                <c:pt idx="9">
                  <c:v>1.3299160000000001</c:v>
                </c:pt>
                <c:pt idx="10">
                  <c:v>1.251914</c:v>
                </c:pt>
                <c:pt idx="11">
                  <c:v>0.69634000000000007</c:v>
                </c:pt>
                <c:pt idx="12">
                  <c:v>0.18310000000000007</c:v>
                </c:pt>
                <c:pt idx="13">
                  <c:v>0.16710000000000008</c:v>
                </c:pt>
                <c:pt idx="14">
                  <c:v>8.3944000000000074E-2</c:v>
                </c:pt>
                <c:pt idx="15">
                  <c:v>2.1047000000000073E-2</c:v>
                </c:pt>
                <c:pt idx="16">
                  <c:v>-4.6564999999999926E-2</c:v>
                </c:pt>
                <c:pt idx="17">
                  <c:v>-0.21607999999999994</c:v>
                </c:pt>
                <c:pt idx="18">
                  <c:v>-0.34560399999999991</c:v>
                </c:pt>
                <c:pt idx="19">
                  <c:v>-0.81156399999999995</c:v>
                </c:pt>
                <c:pt idx="20">
                  <c:v>-0.94770799999999988</c:v>
                </c:pt>
                <c:pt idx="21">
                  <c:v>-1.1455629999999999</c:v>
                </c:pt>
                <c:pt idx="22">
                  <c:v>-1.2954999999999999</c:v>
                </c:pt>
                <c:pt idx="23">
                  <c:v>-1.3964219999999998</c:v>
                </c:pt>
                <c:pt idx="24">
                  <c:v>-1.763045</c:v>
                </c:pt>
                <c:pt idx="25">
                  <c:v>-1.937092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B95-4E1E-9AE0-729C4D068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853400"/>
        <c:axId val="822870456"/>
      </c:scatterChart>
      <c:valAx>
        <c:axId val="822853400"/>
        <c:scaling>
          <c:orientation val="minMax"/>
          <c:max val="13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800" b="1" i="0" baseline="0">
                    <a:effectLst/>
                  </a:rPr>
                  <a:t>Distance cumulée (m)</a:t>
                </a:r>
                <a:endParaRPr lang="fr-FR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2870456"/>
        <c:crosses val="autoZero"/>
        <c:crossBetween val="midCat"/>
      </c:valAx>
      <c:valAx>
        <c:axId val="822870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800" b="1" i="0" baseline="0">
                    <a:effectLst/>
                  </a:rPr>
                  <a:t>Altitude (m IGN 69)</a:t>
                </a:r>
                <a:endParaRPr lang="fr-FR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22853400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400"/>
            </a:pPr>
            <a:r>
              <a:rPr lang="fr-FR" sz="4400"/>
              <a:t>Tracé du profil P100 </a:t>
            </a:r>
            <a:r>
              <a:rPr lang="fr-FR" sz="3200" i="1"/>
              <a:t>(source:</a:t>
            </a:r>
            <a:r>
              <a:rPr lang="fr-FR" sz="3200" i="1" baseline="0"/>
              <a:t> Charpentier 2013/2014; Dupuy 2015/2018)</a:t>
            </a:r>
            <a:endParaRPr lang="fr-FR" sz="4400" i="1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917961019839284E-2"/>
          <c:y val="9.2059492563429574E-2"/>
          <c:w val="0.8770720797516961"/>
          <c:h val="0.89441307160548578"/>
        </c:manualLayout>
      </c:layout>
      <c:scatterChart>
        <c:scatterStyle val="lineMarker"/>
        <c:varyColors val="0"/>
        <c:ser>
          <c:idx val="5"/>
          <c:order val="0"/>
          <c:tx>
            <c:v>08/03/2013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'[2]Données Graph'!$B$7:$B$24</c:f>
              <c:numCache>
                <c:formatCode>General</c:formatCode>
                <c:ptCount val="18"/>
                <c:pt idx="0">
                  <c:v>0</c:v>
                </c:pt>
                <c:pt idx="1">
                  <c:v>3.2639276887364437</c:v>
                </c:pt>
                <c:pt idx="2">
                  <c:v>11.75708113549522</c:v>
                </c:pt>
                <c:pt idx="3">
                  <c:v>15.717131792900011</c:v>
                </c:pt>
                <c:pt idx="4">
                  <c:v>18.360611969040733</c:v>
                </c:pt>
                <c:pt idx="5">
                  <c:v>21.314727691995646</c:v>
                </c:pt>
                <c:pt idx="6">
                  <c:v>23.174139352950661</c:v>
                </c:pt>
                <c:pt idx="7">
                  <c:v>24.740280902209605</c:v>
                </c:pt>
                <c:pt idx="8">
                  <c:v>27.934544689238045</c:v>
                </c:pt>
                <c:pt idx="9">
                  <c:v>31.183159547654277</c:v>
                </c:pt>
                <c:pt idx="10">
                  <c:v>32.052854262302887</c:v>
                </c:pt>
                <c:pt idx="11">
                  <c:v>33.937477613873881</c:v>
                </c:pt>
                <c:pt idx="12">
                  <c:v>38.497749319115457</c:v>
                </c:pt>
                <c:pt idx="13">
                  <c:v>43.869180278947901</c:v>
                </c:pt>
                <c:pt idx="14">
                  <c:v>49.354058071825172</c:v>
                </c:pt>
                <c:pt idx="15">
                  <c:v>56.915013352148371</c:v>
                </c:pt>
                <c:pt idx="16">
                  <c:v>67.399812073374548</c:v>
                </c:pt>
                <c:pt idx="17">
                  <c:v>74.865110305833923</c:v>
                </c:pt>
              </c:numCache>
            </c:numRef>
          </c:xVal>
          <c:yVal>
            <c:numRef>
              <c:f>'[2]Données Graph'!$C$7:$C$24</c:f>
              <c:numCache>
                <c:formatCode>General</c:formatCode>
                <c:ptCount val="18"/>
                <c:pt idx="0">
                  <c:v>2.0211600000000001</c:v>
                </c:pt>
                <c:pt idx="1">
                  <c:v>2.0268060000000001</c:v>
                </c:pt>
                <c:pt idx="2">
                  <c:v>1.964378</c:v>
                </c:pt>
                <c:pt idx="3">
                  <c:v>1.6595420000000001</c:v>
                </c:pt>
                <c:pt idx="4">
                  <c:v>1.476513</c:v>
                </c:pt>
                <c:pt idx="5">
                  <c:v>1.2203310000000001</c:v>
                </c:pt>
                <c:pt idx="6">
                  <c:v>1.069304</c:v>
                </c:pt>
                <c:pt idx="7">
                  <c:v>0.78905899999999995</c:v>
                </c:pt>
                <c:pt idx="8">
                  <c:v>0.37360399999999999</c:v>
                </c:pt>
                <c:pt idx="9">
                  <c:v>-2.9139999999999999E-3</c:v>
                </c:pt>
                <c:pt idx="10">
                  <c:v>-0.284327</c:v>
                </c:pt>
                <c:pt idx="11">
                  <c:v>-0.59259499999999998</c:v>
                </c:pt>
                <c:pt idx="12">
                  <c:v>-0.88750899999999999</c:v>
                </c:pt>
                <c:pt idx="13">
                  <c:v>-1.0514939999999999</c:v>
                </c:pt>
                <c:pt idx="14">
                  <c:v>-1.14791</c:v>
                </c:pt>
                <c:pt idx="15">
                  <c:v>-1.28491</c:v>
                </c:pt>
                <c:pt idx="16">
                  <c:v>-1.4571320000000001</c:v>
                </c:pt>
                <c:pt idx="17">
                  <c:v>-1.629154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0F-485C-BCEF-6D37F437B8A3}"/>
            </c:ext>
          </c:extLst>
        </c:ser>
        <c:ser>
          <c:idx val="0"/>
          <c:order val="1"/>
          <c:tx>
            <c:v>09/04/2013"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'[2]Données Graph'!$D$7:$D$23</c:f>
              <c:numCache>
                <c:formatCode>General</c:formatCode>
                <c:ptCount val="17"/>
                <c:pt idx="0">
                  <c:v>0</c:v>
                </c:pt>
                <c:pt idx="1">
                  <c:v>5.1506764280594224</c:v>
                </c:pt>
                <c:pt idx="2">
                  <c:v>12.767627003133871</c:v>
                </c:pt>
                <c:pt idx="3">
                  <c:v>19.429674151842811</c:v>
                </c:pt>
                <c:pt idx="4">
                  <c:v>23.169282871285741</c:v>
                </c:pt>
                <c:pt idx="5">
                  <c:v>25.359601134799981</c:v>
                </c:pt>
                <c:pt idx="6">
                  <c:v>29.385858175291901</c:v>
                </c:pt>
                <c:pt idx="7">
                  <c:v>31.506452523367884</c:v>
                </c:pt>
                <c:pt idx="8">
                  <c:v>32.741926941333986</c:v>
                </c:pt>
                <c:pt idx="9">
                  <c:v>36.191909522809219</c:v>
                </c:pt>
                <c:pt idx="10">
                  <c:v>38.817908232464276</c:v>
                </c:pt>
                <c:pt idx="11">
                  <c:v>42.193296079711423</c:v>
                </c:pt>
                <c:pt idx="12">
                  <c:v>50.071295655919172</c:v>
                </c:pt>
                <c:pt idx="13">
                  <c:v>56.943398808533814</c:v>
                </c:pt>
                <c:pt idx="14">
                  <c:v>63.953510224208884</c:v>
                </c:pt>
                <c:pt idx="15">
                  <c:v>72.362180456431574</c:v>
                </c:pt>
                <c:pt idx="16">
                  <c:v>82.272724446353934</c:v>
                </c:pt>
              </c:numCache>
            </c:numRef>
          </c:xVal>
          <c:yVal>
            <c:numRef>
              <c:f>'[2]Données Graph'!$E$7:$E$23</c:f>
              <c:numCache>
                <c:formatCode>General</c:formatCode>
                <c:ptCount val="17"/>
                <c:pt idx="0">
                  <c:v>2.0211600000000001</c:v>
                </c:pt>
                <c:pt idx="1">
                  <c:v>1.997387</c:v>
                </c:pt>
                <c:pt idx="2">
                  <c:v>1.915861</c:v>
                </c:pt>
                <c:pt idx="3">
                  <c:v>1.570738</c:v>
                </c:pt>
                <c:pt idx="4">
                  <c:v>1.1894499999999999</c:v>
                </c:pt>
                <c:pt idx="5">
                  <c:v>0.82406100000000004</c:v>
                </c:pt>
                <c:pt idx="6">
                  <c:v>0.172897</c:v>
                </c:pt>
                <c:pt idx="7">
                  <c:v>-5.9708999999999998E-2</c:v>
                </c:pt>
                <c:pt idx="8">
                  <c:v>-0.44081799999999999</c:v>
                </c:pt>
                <c:pt idx="9">
                  <c:v>-0.67581800000000003</c:v>
                </c:pt>
                <c:pt idx="10">
                  <c:v>-0.88839900000000005</c:v>
                </c:pt>
                <c:pt idx="11">
                  <c:v>-1.1540710000000001</c:v>
                </c:pt>
                <c:pt idx="12">
                  <c:v>-1.245954</c:v>
                </c:pt>
                <c:pt idx="13">
                  <c:v>-1.3482749999999999</c:v>
                </c:pt>
                <c:pt idx="14">
                  <c:v>-1.4632449999999999</c:v>
                </c:pt>
                <c:pt idx="15">
                  <c:v>-1.603135</c:v>
                </c:pt>
                <c:pt idx="16">
                  <c:v>-1.783399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0F-485C-BCEF-6D37F437B8A3}"/>
            </c:ext>
          </c:extLst>
        </c:ser>
        <c:ser>
          <c:idx val="1"/>
          <c:order val="2"/>
          <c:tx>
            <c:v>31/05/2013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xVal>
            <c:numRef>
              <c:f>'[2]Données Graph'!$F$7:$F$19</c:f>
              <c:numCache>
                <c:formatCode>General</c:formatCode>
                <c:ptCount val="13"/>
                <c:pt idx="0">
                  <c:v>0</c:v>
                </c:pt>
                <c:pt idx="1">
                  <c:v>4.6097724748173929</c:v>
                </c:pt>
                <c:pt idx="2">
                  <c:v>10.669507958413995</c:v>
                </c:pt>
                <c:pt idx="3">
                  <c:v>17.006373946691532</c:v>
                </c:pt>
                <c:pt idx="4">
                  <c:v>20.422344461839753</c:v>
                </c:pt>
                <c:pt idx="5">
                  <c:v>21.045454583456383</c:v>
                </c:pt>
                <c:pt idx="6">
                  <c:v>23.506867724230833</c:v>
                </c:pt>
                <c:pt idx="7">
                  <c:v>26.751284093560827</c:v>
                </c:pt>
                <c:pt idx="8">
                  <c:v>28.66436003585957</c:v>
                </c:pt>
                <c:pt idx="9">
                  <c:v>33.326922305847731</c:v>
                </c:pt>
                <c:pt idx="10">
                  <c:v>37.86594912007854</c:v>
                </c:pt>
                <c:pt idx="11">
                  <c:v>44.171989511792916</c:v>
                </c:pt>
                <c:pt idx="12">
                  <c:v>50.454110290618551</c:v>
                </c:pt>
              </c:numCache>
            </c:numRef>
          </c:xVal>
          <c:yVal>
            <c:numRef>
              <c:f>'[2]Données Graph'!$G$7:$G$19</c:f>
              <c:numCache>
                <c:formatCode>General</c:formatCode>
                <c:ptCount val="13"/>
                <c:pt idx="0">
                  <c:v>2.0211600000000001</c:v>
                </c:pt>
                <c:pt idx="1">
                  <c:v>2.0189849999999998</c:v>
                </c:pt>
                <c:pt idx="2">
                  <c:v>1.992718</c:v>
                </c:pt>
                <c:pt idx="3">
                  <c:v>1.776403</c:v>
                </c:pt>
                <c:pt idx="4">
                  <c:v>1.424032</c:v>
                </c:pt>
                <c:pt idx="5">
                  <c:v>1.186469</c:v>
                </c:pt>
                <c:pt idx="6">
                  <c:v>0.50754999999999995</c:v>
                </c:pt>
                <c:pt idx="7">
                  <c:v>4.2977000000000001E-2</c:v>
                </c:pt>
                <c:pt idx="8">
                  <c:v>-0.26329399999999997</c:v>
                </c:pt>
                <c:pt idx="9">
                  <c:v>-0.52614700000000003</c:v>
                </c:pt>
                <c:pt idx="10">
                  <c:v>-0.92249099999999995</c:v>
                </c:pt>
                <c:pt idx="11">
                  <c:v>-1.219525</c:v>
                </c:pt>
                <c:pt idx="12">
                  <c:v>-1.2204470000000001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0F-485C-BCEF-6D37F437B8A3}"/>
            </c:ext>
          </c:extLst>
        </c:ser>
        <c:ser>
          <c:idx val="2"/>
          <c:order val="3"/>
          <c:tx>
            <c:v>26/06/2013</c:v>
          </c:tx>
          <c:spPr>
            <a:ln>
              <a:solidFill>
                <a:srgbClr val="0099FF"/>
              </a:solidFill>
            </a:ln>
          </c:spPr>
          <c:marker>
            <c:symbol val="none"/>
          </c:marker>
          <c:xVal>
            <c:numRef>
              <c:f>'[2]Données Graph'!$H$7:$H$29</c:f>
              <c:numCache>
                <c:formatCode>General</c:formatCode>
                <c:ptCount val="23"/>
                <c:pt idx="0">
                  <c:v>0</c:v>
                </c:pt>
                <c:pt idx="1">
                  <c:v>2.3893135127299416</c:v>
                </c:pt>
                <c:pt idx="2">
                  <c:v>7.0678075787149872</c:v>
                </c:pt>
                <c:pt idx="3">
                  <c:v>10.052914804934415</c:v>
                </c:pt>
                <c:pt idx="4">
                  <c:v>14.004903793830103</c:v>
                </c:pt>
                <c:pt idx="5">
                  <c:v>17.104479969667906</c:v>
                </c:pt>
                <c:pt idx="6">
                  <c:v>18.637268779150695</c:v>
                </c:pt>
                <c:pt idx="7">
                  <c:v>19.625842115773338</c:v>
                </c:pt>
                <c:pt idx="8">
                  <c:v>21.38248101859601</c:v>
                </c:pt>
                <c:pt idx="9">
                  <c:v>23.46122012292015</c:v>
                </c:pt>
                <c:pt idx="10">
                  <c:v>24.268555743980357</c:v>
                </c:pt>
                <c:pt idx="11">
                  <c:v>25.01259195247961</c:v>
                </c:pt>
                <c:pt idx="12">
                  <c:v>28.10654503011963</c:v>
                </c:pt>
                <c:pt idx="13">
                  <c:v>31.202990124276724</c:v>
                </c:pt>
                <c:pt idx="14">
                  <c:v>33.884824755112589</c:v>
                </c:pt>
                <c:pt idx="15">
                  <c:v>36.551644985916411</c:v>
                </c:pt>
                <c:pt idx="16">
                  <c:v>39.837517178158336</c:v>
                </c:pt>
                <c:pt idx="17">
                  <c:v>41.925646255847489</c:v>
                </c:pt>
                <c:pt idx="18">
                  <c:v>46.158399456992335</c:v>
                </c:pt>
                <c:pt idx="19">
                  <c:v>53.588164803167828</c:v>
                </c:pt>
                <c:pt idx="20">
                  <c:v>59.618858626660717</c:v>
                </c:pt>
                <c:pt idx="21">
                  <c:v>67.449621668884802</c:v>
                </c:pt>
                <c:pt idx="22">
                  <c:v>74.037667704567028</c:v>
                </c:pt>
              </c:numCache>
            </c:numRef>
          </c:xVal>
          <c:yVal>
            <c:numRef>
              <c:f>'[2]Données Graph'!$I$7:$I$29</c:f>
              <c:numCache>
                <c:formatCode>General</c:formatCode>
                <c:ptCount val="23"/>
                <c:pt idx="0">
                  <c:v>2.0211600000000001</c:v>
                </c:pt>
                <c:pt idx="1">
                  <c:v>2.0176470000000002</c:v>
                </c:pt>
                <c:pt idx="2">
                  <c:v>2.0296189999999998</c:v>
                </c:pt>
                <c:pt idx="3">
                  <c:v>2.0178780000000001</c:v>
                </c:pt>
                <c:pt idx="4">
                  <c:v>1.871885</c:v>
                </c:pt>
                <c:pt idx="5">
                  <c:v>1.7765690000000001</c:v>
                </c:pt>
                <c:pt idx="6">
                  <c:v>1.125497</c:v>
                </c:pt>
                <c:pt idx="7">
                  <c:v>0.84083799999999997</c:v>
                </c:pt>
                <c:pt idx="8">
                  <c:v>0.44067400000000001</c:v>
                </c:pt>
                <c:pt idx="9">
                  <c:v>0.13200200000000001</c:v>
                </c:pt>
                <c:pt idx="10">
                  <c:v>5.7762000000000001E-2</c:v>
                </c:pt>
                <c:pt idx="11">
                  <c:v>-0.229376</c:v>
                </c:pt>
                <c:pt idx="12">
                  <c:v>-0.39613900000000002</c:v>
                </c:pt>
                <c:pt idx="13">
                  <c:v>-0.491479</c:v>
                </c:pt>
                <c:pt idx="14">
                  <c:v>-0.58096300000000001</c:v>
                </c:pt>
                <c:pt idx="15">
                  <c:v>-0.78524400000000005</c:v>
                </c:pt>
                <c:pt idx="16">
                  <c:v>-1.05284</c:v>
                </c:pt>
                <c:pt idx="17">
                  <c:v>-1.165014</c:v>
                </c:pt>
                <c:pt idx="18">
                  <c:v>-1.292921</c:v>
                </c:pt>
                <c:pt idx="19">
                  <c:v>-1.300535</c:v>
                </c:pt>
                <c:pt idx="20">
                  <c:v>-1.3531789999999999</c:v>
                </c:pt>
                <c:pt idx="21">
                  <c:v>-1.46824</c:v>
                </c:pt>
                <c:pt idx="22">
                  <c:v>-1.599726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70F-485C-BCEF-6D37F437B8A3}"/>
            </c:ext>
          </c:extLst>
        </c:ser>
        <c:ser>
          <c:idx val="3"/>
          <c:order val="4"/>
          <c:tx>
            <c:v>24/07/2013</c:v>
          </c:tx>
          <c:spPr>
            <a:ln>
              <a:solidFill>
                <a:srgbClr val="00CCFF"/>
              </a:solidFill>
            </a:ln>
          </c:spPr>
          <c:marker>
            <c:symbol val="none"/>
          </c:marker>
          <c:xVal>
            <c:numRef>
              <c:f>'[2]Données Graph'!$J$7:$J$27</c:f>
              <c:numCache>
                <c:formatCode>General</c:formatCode>
                <c:ptCount val="21"/>
                <c:pt idx="0">
                  <c:v>0</c:v>
                </c:pt>
                <c:pt idx="1">
                  <c:v>1.3956339313817996</c:v>
                </c:pt>
                <c:pt idx="2">
                  <c:v>6.2949837768843455</c:v>
                </c:pt>
                <c:pt idx="3">
                  <c:v>11.798195884546754</c:v>
                </c:pt>
                <c:pt idx="4">
                  <c:v>14.755689949491851</c:v>
                </c:pt>
                <c:pt idx="5">
                  <c:v>16.105057344005253</c:v>
                </c:pt>
                <c:pt idx="6">
                  <c:v>16.79829015457798</c:v>
                </c:pt>
                <c:pt idx="7">
                  <c:v>18.557275303189378</c:v>
                </c:pt>
                <c:pt idx="8">
                  <c:v>22.073352609388863</c:v>
                </c:pt>
                <c:pt idx="9">
                  <c:v>23.980318938434586</c:v>
                </c:pt>
                <c:pt idx="10">
                  <c:v>24.529450547250345</c:v>
                </c:pt>
                <c:pt idx="11">
                  <c:v>25.679537734330303</c:v>
                </c:pt>
                <c:pt idx="12">
                  <c:v>29.582057281755308</c:v>
                </c:pt>
                <c:pt idx="13">
                  <c:v>35.310204678432484</c:v>
                </c:pt>
                <c:pt idx="14">
                  <c:v>39.190651354874682</c:v>
                </c:pt>
                <c:pt idx="15">
                  <c:v>44.54011593033141</c:v>
                </c:pt>
                <c:pt idx="16">
                  <c:v>52.666848583746955</c:v>
                </c:pt>
                <c:pt idx="17">
                  <c:v>59.725230038496647</c:v>
                </c:pt>
                <c:pt idx="18">
                  <c:v>71.570574596555701</c:v>
                </c:pt>
                <c:pt idx="19">
                  <c:v>81.170852961844901</c:v>
                </c:pt>
                <c:pt idx="20">
                  <c:v>86.426432399890558</c:v>
                </c:pt>
              </c:numCache>
            </c:numRef>
          </c:xVal>
          <c:yVal>
            <c:numRef>
              <c:f>'[2]Données Graph'!$K$7:$K$27</c:f>
              <c:numCache>
                <c:formatCode>General</c:formatCode>
                <c:ptCount val="21"/>
                <c:pt idx="0">
                  <c:v>2.0211600000000001</c:v>
                </c:pt>
                <c:pt idx="1">
                  <c:v>1.9703930000000001</c:v>
                </c:pt>
                <c:pt idx="2">
                  <c:v>2.0317509999999999</c:v>
                </c:pt>
                <c:pt idx="3">
                  <c:v>1.9537439999999999</c:v>
                </c:pt>
                <c:pt idx="4">
                  <c:v>1.812956</c:v>
                </c:pt>
                <c:pt idx="5">
                  <c:v>1.7144900000000001</c:v>
                </c:pt>
                <c:pt idx="6">
                  <c:v>1.484567</c:v>
                </c:pt>
                <c:pt idx="7">
                  <c:v>0.94016500000000003</c:v>
                </c:pt>
                <c:pt idx="8">
                  <c:v>0.33519199999999999</c:v>
                </c:pt>
                <c:pt idx="9">
                  <c:v>0.121726</c:v>
                </c:pt>
                <c:pt idx="10">
                  <c:v>-0.16223499999999999</c:v>
                </c:pt>
                <c:pt idx="11">
                  <c:v>-0.35475099999999998</c:v>
                </c:pt>
                <c:pt idx="12">
                  <c:v>-0.42954399999999998</c:v>
                </c:pt>
                <c:pt idx="13">
                  <c:v>-0.63082700000000003</c:v>
                </c:pt>
                <c:pt idx="14">
                  <c:v>-1.0086949999999999</c:v>
                </c:pt>
                <c:pt idx="15">
                  <c:v>-1.149281</c:v>
                </c:pt>
                <c:pt idx="16">
                  <c:v>-1.286276</c:v>
                </c:pt>
                <c:pt idx="17">
                  <c:v>-1.3702510000000001</c:v>
                </c:pt>
                <c:pt idx="18">
                  <c:v>-1.5728009999999999</c:v>
                </c:pt>
                <c:pt idx="19">
                  <c:v>-1.7115039999999999</c:v>
                </c:pt>
                <c:pt idx="20">
                  <c:v>-1.844076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70F-485C-BCEF-6D37F437B8A3}"/>
            </c:ext>
          </c:extLst>
        </c:ser>
        <c:ser>
          <c:idx val="4"/>
          <c:order val="5"/>
          <c:tx>
            <c:v>29/08/2013</c:v>
          </c:tx>
          <c:spPr>
            <a:ln>
              <a:solidFill>
                <a:srgbClr val="006600"/>
              </a:solidFill>
            </a:ln>
          </c:spPr>
          <c:marker>
            <c:symbol val="none"/>
          </c:marker>
          <c:xVal>
            <c:numRef>
              <c:f>'[2]Données Graph'!$L$7:$L$26</c:f>
              <c:numCache>
                <c:formatCode>General</c:formatCode>
                <c:ptCount val="20"/>
                <c:pt idx="0">
                  <c:v>0</c:v>
                </c:pt>
                <c:pt idx="1">
                  <c:v>2.1710410281982839</c:v>
                </c:pt>
                <c:pt idx="2">
                  <c:v>9.7648085394315647</c:v>
                </c:pt>
                <c:pt idx="3">
                  <c:v>13.942621399746933</c:v>
                </c:pt>
                <c:pt idx="4">
                  <c:v>15.676879938750545</c:v>
                </c:pt>
                <c:pt idx="5">
                  <c:v>16.710889606545241</c:v>
                </c:pt>
                <c:pt idx="6">
                  <c:v>18.465158551992563</c:v>
                </c:pt>
                <c:pt idx="7">
                  <c:v>20.587485552302347</c:v>
                </c:pt>
                <c:pt idx="8">
                  <c:v>22.875414148622347</c:v>
                </c:pt>
                <c:pt idx="9">
                  <c:v>24.129547974796502</c:v>
                </c:pt>
                <c:pt idx="10">
                  <c:v>26.181057949566114</c:v>
                </c:pt>
                <c:pt idx="11">
                  <c:v>29.787682850570967</c:v>
                </c:pt>
                <c:pt idx="12">
                  <c:v>33.11135955339865</c:v>
                </c:pt>
                <c:pt idx="13">
                  <c:v>36.896593658351129</c:v>
                </c:pt>
                <c:pt idx="14">
                  <c:v>42.305780508693552</c:v>
                </c:pt>
                <c:pt idx="15">
                  <c:v>48.382364063921123</c:v>
                </c:pt>
                <c:pt idx="16">
                  <c:v>55.19437771137882</c:v>
                </c:pt>
                <c:pt idx="17">
                  <c:v>60.566916945174128</c:v>
                </c:pt>
                <c:pt idx="18">
                  <c:v>66.595636016082196</c:v>
                </c:pt>
                <c:pt idx="19">
                  <c:v>73.736705012004577</c:v>
                </c:pt>
              </c:numCache>
              <c:extLst xmlns:c15="http://schemas.microsoft.com/office/drawing/2012/chart"/>
            </c:numRef>
          </c:xVal>
          <c:yVal>
            <c:numRef>
              <c:f>'[2]Données Graph'!$M$7:$M$26</c:f>
              <c:numCache>
                <c:formatCode>General</c:formatCode>
                <c:ptCount val="20"/>
                <c:pt idx="0">
                  <c:v>2.0211600000000001</c:v>
                </c:pt>
                <c:pt idx="1">
                  <c:v>1.9963580000000001</c:v>
                </c:pt>
                <c:pt idx="2">
                  <c:v>1.9662520000000001</c:v>
                </c:pt>
                <c:pt idx="3">
                  <c:v>1.842692</c:v>
                </c:pt>
                <c:pt idx="4">
                  <c:v>1.6583479999999999</c:v>
                </c:pt>
                <c:pt idx="5">
                  <c:v>1.3678380000000001</c:v>
                </c:pt>
                <c:pt idx="6">
                  <c:v>0.95683499999999999</c:v>
                </c:pt>
                <c:pt idx="7">
                  <c:v>0.51911799999999997</c:v>
                </c:pt>
                <c:pt idx="8">
                  <c:v>0.22641900000000001</c:v>
                </c:pt>
                <c:pt idx="9">
                  <c:v>-0.13993700000000001</c:v>
                </c:pt>
                <c:pt idx="10">
                  <c:v>-0.37428099999999997</c:v>
                </c:pt>
                <c:pt idx="11">
                  <c:v>-0.44420399999999999</c:v>
                </c:pt>
                <c:pt idx="12">
                  <c:v>-0.61739100000000002</c:v>
                </c:pt>
                <c:pt idx="13">
                  <c:v>-0.878382</c:v>
                </c:pt>
                <c:pt idx="14">
                  <c:v>-1.1340939999999999</c:v>
                </c:pt>
                <c:pt idx="15">
                  <c:v>-1.1962950000000001</c:v>
                </c:pt>
                <c:pt idx="16">
                  <c:v>-1.212582</c:v>
                </c:pt>
                <c:pt idx="17">
                  <c:v>-1.35521</c:v>
                </c:pt>
                <c:pt idx="18">
                  <c:v>-1.477789</c:v>
                </c:pt>
                <c:pt idx="19">
                  <c:v>-1.6125989999999999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5-170F-485C-BCEF-6D37F437B8A3}"/>
            </c:ext>
          </c:extLst>
        </c:ser>
        <c:ser>
          <c:idx val="6"/>
          <c:order val="6"/>
          <c:tx>
            <c:v>27/09/2013</c:v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xVal>
            <c:numRef>
              <c:f>'[2]Données Graph'!$N$7:$N$21</c:f>
              <c:numCache>
                <c:formatCode>General</c:formatCode>
                <c:ptCount val="15"/>
                <c:pt idx="0">
                  <c:v>0</c:v>
                </c:pt>
                <c:pt idx="1">
                  <c:v>3.8247479842260184</c:v>
                </c:pt>
                <c:pt idx="2">
                  <c:v>8.5507020418846373</c:v>
                </c:pt>
                <c:pt idx="3">
                  <c:v>14.452779696290452</c:v>
                </c:pt>
                <c:pt idx="4">
                  <c:v>17.182699043239538</c:v>
                </c:pt>
                <c:pt idx="5">
                  <c:v>19.659581098816354</c:v>
                </c:pt>
                <c:pt idx="6">
                  <c:v>21.981270248226693</c:v>
                </c:pt>
                <c:pt idx="7">
                  <c:v>22.601891941615325</c:v>
                </c:pt>
                <c:pt idx="8">
                  <c:v>27.936730018473575</c:v>
                </c:pt>
                <c:pt idx="9">
                  <c:v>35.879759176328307</c:v>
                </c:pt>
                <c:pt idx="10">
                  <c:v>39.205991862104945</c:v>
                </c:pt>
                <c:pt idx="11">
                  <c:v>48.935867351971211</c:v>
                </c:pt>
                <c:pt idx="12">
                  <c:v>57.59209055026588</c:v>
                </c:pt>
                <c:pt idx="13">
                  <c:v>66.059514500257762</c:v>
                </c:pt>
                <c:pt idx="14">
                  <c:v>83.081346508978726</c:v>
                </c:pt>
              </c:numCache>
              <c:extLst xmlns:c15="http://schemas.microsoft.com/office/drawing/2012/chart"/>
            </c:numRef>
          </c:xVal>
          <c:yVal>
            <c:numRef>
              <c:f>'[2]Données Graph'!$O$7:$O$21</c:f>
              <c:numCache>
                <c:formatCode>General</c:formatCode>
                <c:ptCount val="15"/>
                <c:pt idx="0">
                  <c:v>2.0211600000000001</c:v>
                </c:pt>
                <c:pt idx="1">
                  <c:v>2.0144669999999998</c:v>
                </c:pt>
                <c:pt idx="2">
                  <c:v>1.9904120000000001</c:v>
                </c:pt>
                <c:pt idx="3">
                  <c:v>1.7937110000000001</c:v>
                </c:pt>
                <c:pt idx="4">
                  <c:v>1.1384639999999999</c:v>
                </c:pt>
                <c:pt idx="5">
                  <c:v>0.53969299999999998</c:v>
                </c:pt>
                <c:pt idx="6">
                  <c:v>0.236069</c:v>
                </c:pt>
                <c:pt idx="7">
                  <c:v>4.8003999999999998E-2</c:v>
                </c:pt>
                <c:pt idx="8">
                  <c:v>-0.38422899999999999</c:v>
                </c:pt>
                <c:pt idx="9">
                  <c:v>-0.77001600000000003</c:v>
                </c:pt>
                <c:pt idx="10">
                  <c:v>-1.0409120000000001</c:v>
                </c:pt>
                <c:pt idx="11">
                  <c:v>-1.2141379999999999</c:v>
                </c:pt>
                <c:pt idx="12">
                  <c:v>-1.303946</c:v>
                </c:pt>
                <c:pt idx="13">
                  <c:v>-1.4688209999999999</c:v>
                </c:pt>
                <c:pt idx="14">
                  <c:v>-1.798613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6-170F-485C-BCEF-6D37F437B8A3}"/>
            </c:ext>
          </c:extLst>
        </c:ser>
        <c:ser>
          <c:idx val="7"/>
          <c:order val="7"/>
          <c:tx>
            <c:v>29/10/2013</c:v>
          </c:tx>
          <c:spPr>
            <a:ln>
              <a:solidFill>
                <a:srgbClr val="33CC33"/>
              </a:solidFill>
            </a:ln>
          </c:spPr>
          <c:marker>
            <c:symbol val="none"/>
          </c:marker>
          <c:xVal>
            <c:numRef>
              <c:f>'[2]Données Graph'!$P$7:$P$26</c:f>
              <c:numCache>
                <c:formatCode>General</c:formatCode>
                <c:ptCount val="20"/>
                <c:pt idx="0">
                  <c:v>0</c:v>
                </c:pt>
                <c:pt idx="1">
                  <c:v>2.2418366735236792</c:v>
                </c:pt>
                <c:pt idx="2">
                  <c:v>8.1235758821600133</c:v>
                </c:pt>
                <c:pt idx="3">
                  <c:v>12.13115084837345</c:v>
                </c:pt>
                <c:pt idx="4">
                  <c:v>13.753663575096123</c:v>
                </c:pt>
                <c:pt idx="5">
                  <c:v>14.602347175658904</c:v>
                </c:pt>
                <c:pt idx="6">
                  <c:v>15.463794840786642</c:v>
                </c:pt>
                <c:pt idx="7">
                  <c:v>17.706880515626661</c:v>
                </c:pt>
                <c:pt idx="8">
                  <c:v>19.988369578892225</c:v>
                </c:pt>
                <c:pt idx="9">
                  <c:v>21.898475628100528</c:v>
                </c:pt>
                <c:pt idx="10">
                  <c:v>22.652894647197027</c:v>
                </c:pt>
                <c:pt idx="11">
                  <c:v>23.837038074030449</c:v>
                </c:pt>
                <c:pt idx="12">
                  <c:v>30.577176434533115</c:v>
                </c:pt>
                <c:pt idx="13">
                  <c:v>36.726095552671346</c:v>
                </c:pt>
                <c:pt idx="14">
                  <c:v>41.734846502565652</c:v>
                </c:pt>
                <c:pt idx="15">
                  <c:v>47.334214289638417</c:v>
                </c:pt>
                <c:pt idx="16">
                  <c:v>54.278602911682704</c:v>
                </c:pt>
                <c:pt idx="17">
                  <c:v>61.786205266999133</c:v>
                </c:pt>
                <c:pt idx="18">
                  <c:v>67.997428085344922</c:v>
                </c:pt>
                <c:pt idx="19">
                  <c:v>75.515297123704286</c:v>
                </c:pt>
              </c:numCache>
              <c:extLst xmlns:c15="http://schemas.microsoft.com/office/drawing/2012/chart"/>
            </c:numRef>
          </c:xVal>
          <c:yVal>
            <c:numRef>
              <c:f>'[2]Données Graph'!$Q$7:$Q$26</c:f>
              <c:numCache>
                <c:formatCode>General</c:formatCode>
                <c:ptCount val="20"/>
                <c:pt idx="0">
                  <c:v>2.0211600000000001</c:v>
                </c:pt>
                <c:pt idx="1">
                  <c:v>2.0125039999999998</c:v>
                </c:pt>
                <c:pt idx="2">
                  <c:v>2.0226060000000001</c:v>
                </c:pt>
                <c:pt idx="3">
                  <c:v>1.934002</c:v>
                </c:pt>
                <c:pt idx="4">
                  <c:v>1.8263119999999999</c:v>
                </c:pt>
                <c:pt idx="5">
                  <c:v>1.7190780000000001</c:v>
                </c:pt>
                <c:pt idx="6">
                  <c:v>1.4282790000000001</c:v>
                </c:pt>
                <c:pt idx="7">
                  <c:v>0.84491400000000005</c:v>
                </c:pt>
                <c:pt idx="8">
                  <c:v>0.42431099999999999</c:v>
                </c:pt>
                <c:pt idx="9">
                  <c:v>0.210982</c:v>
                </c:pt>
                <c:pt idx="10">
                  <c:v>0.11035</c:v>
                </c:pt>
                <c:pt idx="11">
                  <c:v>-0.30665799999999999</c:v>
                </c:pt>
                <c:pt idx="12">
                  <c:v>-0.52595499999999995</c:v>
                </c:pt>
                <c:pt idx="13">
                  <c:v>-0.85203099999999998</c:v>
                </c:pt>
                <c:pt idx="14">
                  <c:v>-1.1623669999999999</c:v>
                </c:pt>
                <c:pt idx="15">
                  <c:v>-1.199306</c:v>
                </c:pt>
                <c:pt idx="16">
                  <c:v>-1.201522</c:v>
                </c:pt>
                <c:pt idx="17">
                  <c:v>-1.3489869999999999</c:v>
                </c:pt>
                <c:pt idx="18">
                  <c:v>-1.495363</c:v>
                </c:pt>
                <c:pt idx="19">
                  <c:v>-1.6381030000000001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7-170F-485C-BCEF-6D37F437B8A3}"/>
            </c:ext>
          </c:extLst>
        </c:ser>
        <c:ser>
          <c:idx val="8"/>
          <c:order val="8"/>
          <c:tx>
            <c:v>29/11/2013</c:v>
          </c:tx>
          <c:spPr>
            <a:ln>
              <a:solidFill>
                <a:srgbClr val="99FF99"/>
              </a:solidFill>
            </a:ln>
          </c:spPr>
          <c:marker>
            <c:symbol val="none"/>
          </c:marker>
          <c:xVal>
            <c:numRef>
              <c:f>'[2]Données Graph'!$R$7:$R$25</c:f>
              <c:numCache>
                <c:formatCode>General</c:formatCode>
                <c:ptCount val="19"/>
                <c:pt idx="0">
                  <c:v>0</c:v>
                </c:pt>
                <c:pt idx="1">
                  <c:v>2.2615429129890798</c:v>
                </c:pt>
                <c:pt idx="2">
                  <c:v>10.142587069806925</c:v>
                </c:pt>
                <c:pt idx="3">
                  <c:v>13.64607216982426</c:v>
                </c:pt>
                <c:pt idx="4">
                  <c:v>13.844676800125013</c:v>
                </c:pt>
                <c:pt idx="5">
                  <c:v>15.774048734875617</c:v>
                </c:pt>
                <c:pt idx="6">
                  <c:v>18.169837284484849</c:v>
                </c:pt>
                <c:pt idx="7">
                  <c:v>21.980301792572845</c:v>
                </c:pt>
                <c:pt idx="8">
                  <c:v>22.689995645064357</c:v>
                </c:pt>
                <c:pt idx="9">
                  <c:v>23.086148733832459</c:v>
                </c:pt>
                <c:pt idx="10">
                  <c:v>23.419203331832872</c:v>
                </c:pt>
                <c:pt idx="11">
                  <c:v>25.085870890692711</c:v>
                </c:pt>
                <c:pt idx="12">
                  <c:v>29.662620800132235</c:v>
                </c:pt>
                <c:pt idx="13">
                  <c:v>36.93808686869707</c:v>
                </c:pt>
                <c:pt idx="14">
                  <c:v>45.233869847646297</c:v>
                </c:pt>
                <c:pt idx="15">
                  <c:v>54.964315921746234</c:v>
                </c:pt>
                <c:pt idx="16">
                  <c:v>62.410720540198795</c:v>
                </c:pt>
                <c:pt idx="17">
                  <c:v>77.127421961233097</c:v>
                </c:pt>
                <c:pt idx="18">
                  <c:v>86.840544452764334</c:v>
                </c:pt>
              </c:numCache>
              <c:extLst xmlns:c15="http://schemas.microsoft.com/office/drawing/2012/chart"/>
            </c:numRef>
          </c:xVal>
          <c:yVal>
            <c:numRef>
              <c:f>'[2]Données Graph'!$S$7:$S$25</c:f>
              <c:numCache>
                <c:formatCode>General</c:formatCode>
                <c:ptCount val="19"/>
                <c:pt idx="0">
                  <c:v>2.0211600000000001</c:v>
                </c:pt>
                <c:pt idx="1">
                  <c:v>1.9988790000000001</c:v>
                </c:pt>
                <c:pt idx="2">
                  <c:v>1.9598310000000001</c:v>
                </c:pt>
                <c:pt idx="3">
                  <c:v>1.852341</c:v>
                </c:pt>
                <c:pt idx="4">
                  <c:v>1.713687</c:v>
                </c:pt>
                <c:pt idx="5">
                  <c:v>1.3693040000000001</c:v>
                </c:pt>
                <c:pt idx="6">
                  <c:v>0.97853000000000001</c:v>
                </c:pt>
                <c:pt idx="7">
                  <c:v>0.41241499999999998</c:v>
                </c:pt>
                <c:pt idx="8">
                  <c:v>0.233353</c:v>
                </c:pt>
                <c:pt idx="9">
                  <c:v>0.13561699999999999</c:v>
                </c:pt>
                <c:pt idx="10">
                  <c:v>-8.8709999999999997E-2</c:v>
                </c:pt>
                <c:pt idx="11">
                  <c:v>-0.27550400000000003</c:v>
                </c:pt>
                <c:pt idx="12">
                  <c:v>-0.53031600000000001</c:v>
                </c:pt>
                <c:pt idx="13">
                  <c:v>-0.91957299999999997</c:v>
                </c:pt>
                <c:pt idx="14">
                  <c:v>-1.306856</c:v>
                </c:pt>
                <c:pt idx="15">
                  <c:v>-1.317771</c:v>
                </c:pt>
                <c:pt idx="16">
                  <c:v>-1.4040840000000001</c:v>
                </c:pt>
                <c:pt idx="17">
                  <c:v>-1.625953</c:v>
                </c:pt>
                <c:pt idx="18">
                  <c:v>-1.8713949999999999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8-170F-485C-BCEF-6D37F437B8A3}"/>
            </c:ext>
          </c:extLst>
        </c:ser>
        <c:ser>
          <c:idx val="9"/>
          <c:order val="9"/>
          <c:tx>
            <c:v>2/01/2014"</c:v>
          </c:tx>
          <c:spPr>
            <a:ln>
              <a:solidFill>
                <a:srgbClr val="663300"/>
              </a:solidFill>
            </a:ln>
          </c:spPr>
          <c:marker>
            <c:symbol val="none"/>
          </c:marker>
          <c:xVal>
            <c:numRef>
              <c:f>'[2]Données Graph'!$T$7:$T$20</c:f>
              <c:numCache>
                <c:formatCode>General</c:formatCode>
                <c:ptCount val="14"/>
                <c:pt idx="0">
                  <c:v>0</c:v>
                </c:pt>
                <c:pt idx="1">
                  <c:v>5.2960784127444294</c:v>
                </c:pt>
                <c:pt idx="2">
                  <c:v>12.790491763369054</c:v>
                </c:pt>
                <c:pt idx="3">
                  <c:v>15.54405575213239</c:v>
                </c:pt>
                <c:pt idx="4">
                  <c:v>18.631220695649898</c:v>
                </c:pt>
                <c:pt idx="5">
                  <c:v>22.908426551510445</c:v>
                </c:pt>
                <c:pt idx="6">
                  <c:v>24.547665631714924</c:v>
                </c:pt>
                <c:pt idx="7">
                  <c:v>26.087279671846332</c:v>
                </c:pt>
                <c:pt idx="8">
                  <c:v>29.143429364686323</c:v>
                </c:pt>
                <c:pt idx="9">
                  <c:v>37.168500056781639</c:v>
                </c:pt>
                <c:pt idx="10">
                  <c:v>48.097975602198311</c:v>
                </c:pt>
                <c:pt idx="11">
                  <c:v>61.542309116337883</c:v>
                </c:pt>
                <c:pt idx="12">
                  <c:v>74.225391287447351</c:v>
                </c:pt>
                <c:pt idx="13">
                  <c:v>84.161497244970946</c:v>
                </c:pt>
              </c:numCache>
              <c:extLst xmlns:c15="http://schemas.microsoft.com/office/drawing/2012/chart"/>
            </c:numRef>
          </c:xVal>
          <c:yVal>
            <c:numRef>
              <c:f>'[2]Données Graph'!$U$7:$U$20</c:f>
              <c:numCache>
                <c:formatCode>General</c:formatCode>
                <c:ptCount val="14"/>
                <c:pt idx="0">
                  <c:v>2.0211600000000001</c:v>
                </c:pt>
                <c:pt idx="1">
                  <c:v>2.0069750000000002</c:v>
                </c:pt>
                <c:pt idx="2">
                  <c:v>1.8653059999999999</c:v>
                </c:pt>
                <c:pt idx="3">
                  <c:v>1.461762</c:v>
                </c:pt>
                <c:pt idx="4">
                  <c:v>0.98191600000000001</c:v>
                </c:pt>
                <c:pt idx="5">
                  <c:v>0.236039</c:v>
                </c:pt>
                <c:pt idx="6">
                  <c:v>2.9415E-2</c:v>
                </c:pt>
                <c:pt idx="7">
                  <c:v>-0.41433799999999998</c:v>
                </c:pt>
                <c:pt idx="8">
                  <c:v>-0.57714799999999999</c:v>
                </c:pt>
                <c:pt idx="9">
                  <c:v>-0.93807300000000005</c:v>
                </c:pt>
                <c:pt idx="10">
                  <c:v>-1.198914</c:v>
                </c:pt>
                <c:pt idx="11">
                  <c:v>-1.386228</c:v>
                </c:pt>
                <c:pt idx="12">
                  <c:v>-1.6413610000000001</c:v>
                </c:pt>
                <c:pt idx="13">
                  <c:v>-1.7821959999999999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9-170F-485C-BCEF-6D37F437B8A3}"/>
            </c:ext>
          </c:extLst>
        </c:ser>
        <c:ser>
          <c:idx val="11"/>
          <c:order val="11"/>
          <c:tx>
            <c:strRef>
              <c:f>'[2]Données Graph'!$AB$5:$AC$5</c:f>
              <c:strCache>
                <c:ptCount val="1"/>
                <c:pt idx="0">
                  <c:v>42327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'[2]Données Graph'!$AB$8:$AB$32</c:f>
              <c:numCache>
                <c:formatCode>General</c:formatCode>
                <c:ptCount val="25"/>
                <c:pt idx="0">
                  <c:v>0</c:v>
                </c:pt>
                <c:pt idx="1">
                  <c:v>0.47748258294092683</c:v>
                </c:pt>
                <c:pt idx="2">
                  <c:v>1.6856690283081026</c:v>
                </c:pt>
                <c:pt idx="3">
                  <c:v>3.1525610983661716</c:v>
                </c:pt>
                <c:pt idx="4">
                  <c:v>4.9517075653482383</c:v>
                </c:pt>
                <c:pt idx="5">
                  <c:v>6.2179260820754267</c:v>
                </c:pt>
                <c:pt idx="6">
                  <c:v>10.462430755215546</c:v>
                </c:pt>
                <c:pt idx="7">
                  <c:v>10.91648022139446</c:v>
                </c:pt>
                <c:pt idx="8">
                  <c:v>11.523866968703636</c:v>
                </c:pt>
                <c:pt idx="9">
                  <c:v>12.944023926037019</c:v>
                </c:pt>
                <c:pt idx="10">
                  <c:v>14.29472416604132</c:v>
                </c:pt>
                <c:pt idx="11">
                  <c:v>15.802233225524237</c:v>
                </c:pt>
                <c:pt idx="12">
                  <c:v>18.825640843493392</c:v>
                </c:pt>
                <c:pt idx="13">
                  <c:v>21.016438669540378</c:v>
                </c:pt>
                <c:pt idx="14">
                  <c:v>21.248882596823268</c:v>
                </c:pt>
                <c:pt idx="15">
                  <c:v>21.448932317343093</c:v>
                </c:pt>
                <c:pt idx="16">
                  <c:v>22.163724514516275</c:v>
                </c:pt>
                <c:pt idx="17">
                  <c:v>23.282190619824799</c:v>
                </c:pt>
                <c:pt idx="18">
                  <c:v>25.284862053814216</c:v>
                </c:pt>
                <c:pt idx="19">
                  <c:v>28.322811956868478</c:v>
                </c:pt>
                <c:pt idx="20">
                  <c:v>32.898364058187667</c:v>
                </c:pt>
                <c:pt idx="21">
                  <c:v>37.300238628785188</c:v>
                </c:pt>
                <c:pt idx="22">
                  <c:v>40.713669123736096</c:v>
                </c:pt>
                <c:pt idx="23">
                  <c:v>44.092429551242816</c:v>
                </c:pt>
                <c:pt idx="24">
                  <c:v>45.220386250581868</c:v>
                </c:pt>
              </c:numCache>
              <c:extLst xmlns:c15="http://schemas.microsoft.com/office/drawing/2012/chart"/>
            </c:numRef>
          </c:xVal>
          <c:yVal>
            <c:numRef>
              <c:f>'[2]Données Graph'!$AC$8:$AC$32</c:f>
              <c:numCache>
                <c:formatCode>General</c:formatCode>
                <c:ptCount val="25"/>
                <c:pt idx="0">
                  <c:v>2.0211600000000001</c:v>
                </c:pt>
                <c:pt idx="1">
                  <c:v>2.0225070000000001</c:v>
                </c:pt>
                <c:pt idx="2">
                  <c:v>2.1047500000000001</c:v>
                </c:pt>
                <c:pt idx="3">
                  <c:v>2.096158</c:v>
                </c:pt>
                <c:pt idx="4">
                  <c:v>2.1060660000000002</c:v>
                </c:pt>
                <c:pt idx="5">
                  <c:v>2.0784370000000001</c:v>
                </c:pt>
                <c:pt idx="6">
                  <c:v>1.9838100000000001</c:v>
                </c:pt>
                <c:pt idx="7">
                  <c:v>1.840114</c:v>
                </c:pt>
                <c:pt idx="8">
                  <c:v>1.6922330000000001</c:v>
                </c:pt>
                <c:pt idx="9">
                  <c:v>1.401443</c:v>
                </c:pt>
                <c:pt idx="10">
                  <c:v>1.2496020000000001</c:v>
                </c:pt>
                <c:pt idx="11">
                  <c:v>0.89190599999999998</c:v>
                </c:pt>
                <c:pt idx="12">
                  <c:v>0.489676</c:v>
                </c:pt>
                <c:pt idx="13">
                  <c:v>0.238985</c:v>
                </c:pt>
                <c:pt idx="14">
                  <c:v>0.11339100000000001</c:v>
                </c:pt>
                <c:pt idx="15">
                  <c:v>8.6639999999999998E-3</c:v>
                </c:pt>
                <c:pt idx="16">
                  <c:v>-6.1815000000000002E-2</c:v>
                </c:pt>
                <c:pt idx="17">
                  <c:v>-0.204345</c:v>
                </c:pt>
                <c:pt idx="18">
                  <c:v>-0.34628900000000001</c:v>
                </c:pt>
                <c:pt idx="19">
                  <c:v>-0.486317</c:v>
                </c:pt>
                <c:pt idx="20">
                  <c:v>-0.73464700000000005</c:v>
                </c:pt>
                <c:pt idx="21">
                  <c:v>-0.92141399999999996</c:v>
                </c:pt>
                <c:pt idx="22">
                  <c:v>-1.071642</c:v>
                </c:pt>
                <c:pt idx="23">
                  <c:v>-1.1691830000000001</c:v>
                </c:pt>
                <c:pt idx="24">
                  <c:v>-1.1065160000000001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A-170F-485C-BCEF-6D37F437B8A3}"/>
            </c:ext>
          </c:extLst>
        </c:ser>
        <c:ser>
          <c:idx val="12"/>
          <c:order val="12"/>
          <c:tx>
            <c:strRef>
              <c:f>'[2]Données Graph'!$AD$5:$AE$5</c:f>
              <c:strCache>
                <c:ptCount val="1"/>
                <c:pt idx="0">
                  <c:v>42347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rgbClr val="FFCC00"/>
              </a:solidFill>
            </a:ln>
          </c:spPr>
          <c:marker>
            <c:symbol val="none"/>
          </c:marker>
          <c:xVal>
            <c:numRef>
              <c:f>'[2]Données Graph'!$AD$8:$AD$32</c:f>
              <c:numCache>
                <c:formatCode>General</c:formatCode>
                <c:ptCount val="25"/>
                <c:pt idx="0">
                  <c:v>0</c:v>
                </c:pt>
                <c:pt idx="1">
                  <c:v>1.0217195035600828</c:v>
                </c:pt>
                <c:pt idx="2">
                  <c:v>2.8452689866785232</c:v>
                </c:pt>
                <c:pt idx="3">
                  <c:v>4.9381079786898114</c:v>
                </c:pt>
                <c:pt idx="4">
                  <c:v>7.170273448422483</c:v>
                </c:pt>
                <c:pt idx="5">
                  <c:v>10.004794561296364</c:v>
                </c:pt>
                <c:pt idx="6">
                  <c:v>10.611202747213783</c:v>
                </c:pt>
                <c:pt idx="7">
                  <c:v>10.687964967718891</c:v>
                </c:pt>
                <c:pt idx="8">
                  <c:v>10.909134275862174</c:v>
                </c:pt>
                <c:pt idx="9">
                  <c:v>11.750791839174015</c:v>
                </c:pt>
                <c:pt idx="10">
                  <c:v>13.154313044075696</c:v>
                </c:pt>
                <c:pt idx="11">
                  <c:v>14.636705181894015</c:v>
                </c:pt>
                <c:pt idx="12">
                  <c:v>17.571063640741777</c:v>
                </c:pt>
                <c:pt idx="13">
                  <c:v>19.697999544863745</c:v>
                </c:pt>
                <c:pt idx="14">
                  <c:v>21.128166948083198</c:v>
                </c:pt>
                <c:pt idx="15">
                  <c:v>21.754812255594285</c:v>
                </c:pt>
                <c:pt idx="16">
                  <c:v>22.365643270896616</c:v>
                </c:pt>
                <c:pt idx="17">
                  <c:v>22.987845152038062</c:v>
                </c:pt>
                <c:pt idx="18">
                  <c:v>24.077651429595885</c:v>
                </c:pt>
                <c:pt idx="19">
                  <c:v>26.697726109598854</c:v>
                </c:pt>
                <c:pt idx="20">
                  <c:v>31.918956045217989</c:v>
                </c:pt>
                <c:pt idx="21">
                  <c:v>38.594513426861376</c:v>
                </c:pt>
                <c:pt idx="22">
                  <c:v>43.045585440538822</c:v>
                </c:pt>
                <c:pt idx="23">
                  <c:v>49.727886266842965</c:v>
                </c:pt>
                <c:pt idx="24">
                  <c:v>53.195530636589829</c:v>
                </c:pt>
              </c:numCache>
              <c:extLst xmlns:c15="http://schemas.microsoft.com/office/drawing/2012/chart"/>
            </c:numRef>
          </c:xVal>
          <c:yVal>
            <c:numRef>
              <c:f>'[2]Données Graph'!$AE$8:$AE$32</c:f>
              <c:numCache>
                <c:formatCode>General</c:formatCode>
                <c:ptCount val="25"/>
                <c:pt idx="0">
                  <c:v>2.0211600000000001</c:v>
                </c:pt>
                <c:pt idx="1">
                  <c:v>2.0366520000000001</c:v>
                </c:pt>
                <c:pt idx="2">
                  <c:v>2.0858599999999998</c:v>
                </c:pt>
                <c:pt idx="3">
                  <c:v>2.1426620000000001</c:v>
                </c:pt>
                <c:pt idx="4">
                  <c:v>2.065941</c:v>
                </c:pt>
                <c:pt idx="5">
                  <c:v>2.0038019999999999</c:v>
                </c:pt>
                <c:pt idx="6">
                  <c:v>1.9638580000000001</c:v>
                </c:pt>
                <c:pt idx="7">
                  <c:v>1.9223190000000001</c:v>
                </c:pt>
                <c:pt idx="8">
                  <c:v>1.8391999999999999</c:v>
                </c:pt>
                <c:pt idx="9">
                  <c:v>1.6969050000000001</c:v>
                </c:pt>
                <c:pt idx="10">
                  <c:v>1.489905</c:v>
                </c:pt>
                <c:pt idx="11">
                  <c:v>1.2697419999999999</c:v>
                </c:pt>
                <c:pt idx="12">
                  <c:v>0.76019300000000001</c:v>
                </c:pt>
                <c:pt idx="13">
                  <c:v>0.42676500000000001</c:v>
                </c:pt>
                <c:pt idx="14">
                  <c:v>0.209397</c:v>
                </c:pt>
                <c:pt idx="15">
                  <c:v>6.1005999999999998E-2</c:v>
                </c:pt>
                <c:pt idx="16">
                  <c:v>-5.8198E-2</c:v>
                </c:pt>
                <c:pt idx="17">
                  <c:v>-0.153336</c:v>
                </c:pt>
                <c:pt idx="18">
                  <c:v>-0.16861000000000001</c:v>
                </c:pt>
                <c:pt idx="19">
                  <c:v>-0.41366599999999998</c:v>
                </c:pt>
                <c:pt idx="20">
                  <c:v>-0.49946499999999999</c:v>
                </c:pt>
                <c:pt idx="21">
                  <c:v>-0.87075999999999998</c:v>
                </c:pt>
                <c:pt idx="22">
                  <c:v>-1.0844560000000001</c:v>
                </c:pt>
                <c:pt idx="23">
                  <c:v>-1.179384</c:v>
                </c:pt>
                <c:pt idx="24">
                  <c:v>-1.2122139999999999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B-170F-485C-BCEF-6D37F437B8A3}"/>
            </c:ext>
          </c:extLst>
        </c:ser>
        <c:ser>
          <c:idx val="13"/>
          <c:order val="13"/>
          <c:tx>
            <c:strRef>
              <c:f>'[2]Données Graph'!$AF$5:$AG$5</c:f>
              <c:strCache>
                <c:ptCount val="1"/>
                <c:pt idx="0">
                  <c:v>42385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rgbClr val="FFFF99"/>
              </a:solidFill>
            </a:ln>
          </c:spPr>
          <c:marker>
            <c:symbol val="none"/>
          </c:marker>
          <c:xVal>
            <c:numRef>
              <c:f>'[2]Données Graph'!$AF$8:$AF$30</c:f>
              <c:numCache>
                <c:formatCode>General</c:formatCode>
                <c:ptCount val="23"/>
                <c:pt idx="0">
                  <c:v>0</c:v>
                </c:pt>
                <c:pt idx="1">
                  <c:v>1.8860856654272875</c:v>
                </c:pt>
                <c:pt idx="2">
                  <c:v>3.7292053815246931</c:v>
                </c:pt>
                <c:pt idx="3">
                  <c:v>6.1072705365157791</c:v>
                </c:pt>
                <c:pt idx="4">
                  <c:v>8.570411987896783</c:v>
                </c:pt>
                <c:pt idx="5">
                  <c:v>10.411757227915775</c:v>
                </c:pt>
                <c:pt idx="6">
                  <c:v>10.689388789048147</c:v>
                </c:pt>
                <c:pt idx="7">
                  <c:v>11.922881557052134</c:v>
                </c:pt>
                <c:pt idx="8">
                  <c:v>13.399817380567558</c:v>
                </c:pt>
                <c:pt idx="9">
                  <c:v>15.907954237823054</c:v>
                </c:pt>
                <c:pt idx="10">
                  <c:v>19.730156099280656</c:v>
                </c:pt>
                <c:pt idx="11">
                  <c:v>22.621224456994533</c:v>
                </c:pt>
                <c:pt idx="12">
                  <c:v>23.474982696267645</c:v>
                </c:pt>
                <c:pt idx="13">
                  <c:v>23.715912229502617</c:v>
                </c:pt>
                <c:pt idx="14">
                  <c:v>25.979265228524326</c:v>
                </c:pt>
                <c:pt idx="15">
                  <c:v>26.946389483486684</c:v>
                </c:pt>
                <c:pt idx="16">
                  <c:v>28.861926861643564</c:v>
                </c:pt>
                <c:pt idx="17">
                  <c:v>29.32245054045352</c:v>
                </c:pt>
                <c:pt idx="18">
                  <c:v>31.978416365383396</c:v>
                </c:pt>
                <c:pt idx="19">
                  <c:v>34.556013668112342</c:v>
                </c:pt>
                <c:pt idx="20">
                  <c:v>38.517976843268478</c:v>
                </c:pt>
                <c:pt idx="21">
                  <c:v>40.656488666618834</c:v>
                </c:pt>
                <c:pt idx="22">
                  <c:v>43.831252591337247</c:v>
                </c:pt>
              </c:numCache>
              <c:extLst xmlns:c15="http://schemas.microsoft.com/office/drawing/2012/chart"/>
            </c:numRef>
          </c:xVal>
          <c:yVal>
            <c:numRef>
              <c:f>'[2]Données Graph'!$AG$8:$AG$30</c:f>
              <c:numCache>
                <c:formatCode>General</c:formatCode>
                <c:ptCount val="23"/>
                <c:pt idx="0">
                  <c:v>2.0211600000000001</c:v>
                </c:pt>
                <c:pt idx="1">
                  <c:v>2.099666</c:v>
                </c:pt>
                <c:pt idx="2">
                  <c:v>2.1445310000000002</c:v>
                </c:pt>
                <c:pt idx="3">
                  <c:v>2.120771</c:v>
                </c:pt>
                <c:pt idx="4">
                  <c:v>2.0730249999999999</c:v>
                </c:pt>
                <c:pt idx="5">
                  <c:v>1.979279</c:v>
                </c:pt>
                <c:pt idx="6">
                  <c:v>1.8993230000000001</c:v>
                </c:pt>
                <c:pt idx="7">
                  <c:v>1.733859</c:v>
                </c:pt>
                <c:pt idx="8">
                  <c:v>1.556476</c:v>
                </c:pt>
                <c:pt idx="9">
                  <c:v>1.2154450000000001</c:v>
                </c:pt>
                <c:pt idx="10">
                  <c:v>0.57159499999999996</c:v>
                </c:pt>
                <c:pt idx="11">
                  <c:v>0.29927100000000001</c:v>
                </c:pt>
                <c:pt idx="12">
                  <c:v>0.13633899999999999</c:v>
                </c:pt>
                <c:pt idx="13">
                  <c:v>-2.4986999999999999E-2</c:v>
                </c:pt>
                <c:pt idx="14">
                  <c:v>-0.18545200000000001</c:v>
                </c:pt>
                <c:pt idx="15">
                  <c:v>-0.18484800000000001</c:v>
                </c:pt>
                <c:pt idx="16">
                  <c:v>-0.315299</c:v>
                </c:pt>
                <c:pt idx="17">
                  <c:v>-0.37076399999999998</c:v>
                </c:pt>
                <c:pt idx="18">
                  <c:v>-0.56441399999999997</c:v>
                </c:pt>
                <c:pt idx="19">
                  <c:v>-0.69296999999999997</c:v>
                </c:pt>
                <c:pt idx="20">
                  <c:v>-0.892563</c:v>
                </c:pt>
                <c:pt idx="21">
                  <c:v>-1.1076950000000001</c:v>
                </c:pt>
                <c:pt idx="22">
                  <c:v>-1.1049850000000001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C-170F-485C-BCEF-6D37F437B8A3}"/>
            </c:ext>
          </c:extLst>
        </c:ser>
        <c:ser>
          <c:idx val="15"/>
          <c:order val="15"/>
          <c:tx>
            <c:strRef>
              <c:f>'[2]Données Graph'!$AJ$5:$AK$5</c:f>
              <c:strCache>
                <c:ptCount val="1"/>
                <c:pt idx="0">
                  <c:v>42448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rgbClr val="D60093"/>
              </a:solidFill>
            </a:ln>
          </c:spPr>
          <c:marker>
            <c:symbol val="none"/>
          </c:marker>
          <c:xVal>
            <c:numRef>
              <c:f>'[2]Données Graph'!$AJ$8:$AJ$24</c:f>
              <c:numCache>
                <c:formatCode>General</c:formatCode>
                <c:ptCount val="17"/>
                <c:pt idx="0">
                  <c:v>0</c:v>
                </c:pt>
                <c:pt idx="1">
                  <c:v>1.4677032556109855</c:v>
                </c:pt>
                <c:pt idx="2">
                  <c:v>4.6363880243975473</c:v>
                </c:pt>
                <c:pt idx="3">
                  <c:v>11.318744760115257</c:v>
                </c:pt>
                <c:pt idx="4">
                  <c:v>13.737141523412861</c:v>
                </c:pt>
                <c:pt idx="5">
                  <c:v>17.524720218766976</c:v>
                </c:pt>
                <c:pt idx="6">
                  <c:v>23.582552921073685</c:v>
                </c:pt>
                <c:pt idx="7">
                  <c:v>24.904457093535992</c:v>
                </c:pt>
                <c:pt idx="8">
                  <c:v>25.568786652152802</c:v>
                </c:pt>
                <c:pt idx="9">
                  <c:v>25.870063276273672</c:v>
                </c:pt>
                <c:pt idx="10">
                  <c:v>26.174262097020595</c:v>
                </c:pt>
                <c:pt idx="11">
                  <c:v>26.769177095787523</c:v>
                </c:pt>
                <c:pt idx="12">
                  <c:v>27.980767575759646</c:v>
                </c:pt>
                <c:pt idx="13">
                  <c:v>35.319530894920319</c:v>
                </c:pt>
                <c:pt idx="14">
                  <c:v>41.091407112091865</c:v>
                </c:pt>
                <c:pt idx="15">
                  <c:v>43.658038449025611</c:v>
                </c:pt>
                <c:pt idx="16">
                  <c:v>47.499784203101292</c:v>
                </c:pt>
              </c:numCache>
              <c:extLst xmlns:c15="http://schemas.microsoft.com/office/drawing/2012/chart"/>
            </c:numRef>
          </c:xVal>
          <c:yVal>
            <c:numRef>
              <c:f>'[2]Données Graph'!$AK$8:$AK$24</c:f>
              <c:numCache>
                <c:formatCode>General</c:formatCode>
                <c:ptCount val="17"/>
                <c:pt idx="0">
                  <c:v>2.0211600000000001</c:v>
                </c:pt>
                <c:pt idx="1">
                  <c:v>2.0625460000000002</c:v>
                </c:pt>
                <c:pt idx="2">
                  <c:v>2.1122580000000002</c:v>
                </c:pt>
                <c:pt idx="3">
                  <c:v>1.807393</c:v>
                </c:pt>
                <c:pt idx="4">
                  <c:v>1.50725</c:v>
                </c:pt>
                <c:pt idx="5">
                  <c:v>1.018416</c:v>
                </c:pt>
                <c:pt idx="6">
                  <c:v>0.23676800000000001</c:v>
                </c:pt>
                <c:pt idx="7">
                  <c:v>5.1000000000000004E-3</c:v>
                </c:pt>
                <c:pt idx="8">
                  <c:v>5.1802000000000001E-2</c:v>
                </c:pt>
                <c:pt idx="9">
                  <c:v>-1.176E-2</c:v>
                </c:pt>
                <c:pt idx="10">
                  <c:v>-0.16992299999999999</c:v>
                </c:pt>
                <c:pt idx="11">
                  <c:v>-0.25914799999999999</c:v>
                </c:pt>
                <c:pt idx="12">
                  <c:v>-0.44359700000000002</c:v>
                </c:pt>
                <c:pt idx="13">
                  <c:v>-0.74188100000000001</c:v>
                </c:pt>
                <c:pt idx="14">
                  <c:v>-1.055328</c:v>
                </c:pt>
                <c:pt idx="15">
                  <c:v>-1.1034649999999999</c:v>
                </c:pt>
                <c:pt idx="16">
                  <c:v>-1.101639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170F-485C-BCEF-6D37F437B8A3}"/>
            </c:ext>
          </c:extLst>
        </c:ser>
        <c:ser>
          <c:idx val="16"/>
          <c:order val="16"/>
          <c:tx>
            <c:strRef>
              <c:f>'[2]Données Graph'!$AP$5:$AQ$5</c:f>
              <c:strCache>
                <c:ptCount val="1"/>
                <c:pt idx="0">
                  <c:v>43061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rgbClr val="FF3399"/>
              </a:solidFill>
            </a:ln>
          </c:spPr>
          <c:marker>
            <c:symbol val="none"/>
          </c:marker>
          <c:xVal>
            <c:numRef>
              <c:f>'[2]Données Graph'!$AP$8:$AP$25</c:f>
              <c:numCache>
                <c:formatCode>General</c:formatCode>
                <c:ptCount val="18"/>
                <c:pt idx="0">
                  <c:v>0</c:v>
                </c:pt>
                <c:pt idx="1">
                  <c:v>1.3023014787712861</c:v>
                </c:pt>
                <c:pt idx="2">
                  <c:v>5.7516831525661125</c:v>
                </c:pt>
                <c:pt idx="3">
                  <c:v>11.618289143094163</c:v>
                </c:pt>
                <c:pt idx="4">
                  <c:v>13.446110473468451</c:v>
                </c:pt>
                <c:pt idx="5">
                  <c:v>14.962564245807972</c:v>
                </c:pt>
                <c:pt idx="6">
                  <c:v>16.965467543016501</c:v>
                </c:pt>
                <c:pt idx="7">
                  <c:v>18.658963280806056</c:v>
                </c:pt>
                <c:pt idx="8">
                  <c:v>20.600372924757931</c:v>
                </c:pt>
                <c:pt idx="9">
                  <c:v>22.789538425654985</c:v>
                </c:pt>
                <c:pt idx="10">
                  <c:v>27.092818745184232</c:v>
                </c:pt>
                <c:pt idx="11">
                  <c:v>28.350125519769012</c:v>
                </c:pt>
                <c:pt idx="12">
                  <c:v>31.369599730844065</c:v>
                </c:pt>
                <c:pt idx="13">
                  <c:v>34.499318951081619</c:v>
                </c:pt>
                <c:pt idx="14">
                  <c:v>38.94505219151047</c:v>
                </c:pt>
                <c:pt idx="15">
                  <c:v>40.623020537549728</c:v>
                </c:pt>
                <c:pt idx="16">
                  <c:v>43.912803020710655</c:v>
                </c:pt>
                <c:pt idx="17">
                  <c:v>45.287175369386865</c:v>
                </c:pt>
              </c:numCache>
              <c:extLst xmlns:c15="http://schemas.microsoft.com/office/drawing/2012/chart"/>
            </c:numRef>
          </c:xVal>
          <c:yVal>
            <c:numRef>
              <c:f>'[2]Données Graph'!$AQ$8:$AQ$25</c:f>
              <c:numCache>
                <c:formatCode>General</c:formatCode>
                <c:ptCount val="18"/>
                <c:pt idx="0">
                  <c:v>2.0211600000000001</c:v>
                </c:pt>
                <c:pt idx="1">
                  <c:v>2.0659179999999999</c:v>
                </c:pt>
                <c:pt idx="2">
                  <c:v>2.126166</c:v>
                </c:pt>
                <c:pt idx="3">
                  <c:v>1.9454990000000001</c:v>
                </c:pt>
                <c:pt idx="4">
                  <c:v>1.8401240000000001</c:v>
                </c:pt>
                <c:pt idx="5">
                  <c:v>1.6411009999999999</c:v>
                </c:pt>
                <c:pt idx="6">
                  <c:v>1.4266620000000001</c:v>
                </c:pt>
                <c:pt idx="7">
                  <c:v>1.2894950000000001</c:v>
                </c:pt>
                <c:pt idx="8">
                  <c:v>1.031407</c:v>
                </c:pt>
                <c:pt idx="9">
                  <c:v>0.63188999999999995</c:v>
                </c:pt>
                <c:pt idx="10">
                  <c:v>9.3862000000000001E-2</c:v>
                </c:pt>
                <c:pt idx="11">
                  <c:v>-0.16708899999999999</c:v>
                </c:pt>
                <c:pt idx="12">
                  <c:v>-0.39221299999999998</c:v>
                </c:pt>
                <c:pt idx="13">
                  <c:v>-0.76671</c:v>
                </c:pt>
                <c:pt idx="14">
                  <c:v>-1.0423739999999999</c:v>
                </c:pt>
                <c:pt idx="15">
                  <c:v>-1.089051</c:v>
                </c:pt>
                <c:pt idx="16">
                  <c:v>-1.169249</c:v>
                </c:pt>
                <c:pt idx="17">
                  <c:v>-1.205201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E-170F-485C-BCEF-6D37F437B8A3}"/>
            </c:ext>
          </c:extLst>
        </c:ser>
        <c:ser>
          <c:idx val="17"/>
          <c:order val="17"/>
          <c:tx>
            <c:strRef>
              <c:f>'[2]Données Graph'!$AR$5:$AS$5</c:f>
              <c:strCache>
                <c:ptCount val="1"/>
                <c:pt idx="0">
                  <c:v>43153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rgbClr val="FF99CC"/>
              </a:solidFill>
            </a:ln>
          </c:spPr>
          <c:marker>
            <c:symbol val="none"/>
          </c:marker>
          <c:xVal>
            <c:numRef>
              <c:f>'[2]Données Graph'!$AR$8:$AR$25</c:f>
              <c:numCache>
                <c:formatCode>General</c:formatCode>
                <c:ptCount val="18"/>
                <c:pt idx="0">
                  <c:v>0</c:v>
                </c:pt>
                <c:pt idx="1">
                  <c:v>1.6468607931625616</c:v>
                </c:pt>
                <c:pt idx="2">
                  <c:v>5.7289182554541789</c:v>
                </c:pt>
                <c:pt idx="3">
                  <c:v>9.1874242737578697</c:v>
                </c:pt>
                <c:pt idx="4">
                  <c:v>10.121167685176665</c:v>
                </c:pt>
                <c:pt idx="5">
                  <c:v>11.406029839728964</c:v>
                </c:pt>
                <c:pt idx="6">
                  <c:v>13.083809399983924</c:v>
                </c:pt>
                <c:pt idx="7">
                  <c:v>14.98627060896465</c:v>
                </c:pt>
                <c:pt idx="8">
                  <c:v>16.650104783811624</c:v>
                </c:pt>
                <c:pt idx="9">
                  <c:v>18.557875330586597</c:v>
                </c:pt>
                <c:pt idx="10">
                  <c:v>19.959411235620728</c:v>
                </c:pt>
                <c:pt idx="11">
                  <c:v>22.019073826920884</c:v>
                </c:pt>
                <c:pt idx="12">
                  <c:v>24.762196682912645</c:v>
                </c:pt>
                <c:pt idx="13">
                  <c:v>27.693978889259331</c:v>
                </c:pt>
                <c:pt idx="14">
                  <c:v>28.908217742677298</c:v>
                </c:pt>
                <c:pt idx="15">
                  <c:v>33.114664110062904</c:v>
                </c:pt>
                <c:pt idx="16">
                  <c:v>35.823553015252969</c:v>
                </c:pt>
                <c:pt idx="17">
                  <c:v>40.530033856767936</c:v>
                </c:pt>
              </c:numCache>
              <c:extLst xmlns:c15="http://schemas.microsoft.com/office/drawing/2012/chart"/>
            </c:numRef>
          </c:xVal>
          <c:yVal>
            <c:numRef>
              <c:f>'[2]Données Graph'!$AS$8:$AS$25</c:f>
              <c:numCache>
                <c:formatCode>General</c:formatCode>
                <c:ptCount val="18"/>
                <c:pt idx="0">
                  <c:v>2.0211600000000001</c:v>
                </c:pt>
                <c:pt idx="1">
                  <c:v>2.1202320000000001</c:v>
                </c:pt>
                <c:pt idx="2">
                  <c:v>2.1746409999999998</c:v>
                </c:pt>
                <c:pt idx="3">
                  <c:v>2.1436790000000001</c:v>
                </c:pt>
                <c:pt idx="4">
                  <c:v>2.0815830000000002</c:v>
                </c:pt>
                <c:pt idx="5">
                  <c:v>1.999344</c:v>
                </c:pt>
                <c:pt idx="6">
                  <c:v>1.8704149999999999</c:v>
                </c:pt>
                <c:pt idx="7">
                  <c:v>1.767763</c:v>
                </c:pt>
                <c:pt idx="8">
                  <c:v>1.6135079999999999</c:v>
                </c:pt>
                <c:pt idx="9">
                  <c:v>1.377289</c:v>
                </c:pt>
                <c:pt idx="10">
                  <c:v>1.090071</c:v>
                </c:pt>
                <c:pt idx="11">
                  <c:v>0.61523399999999995</c:v>
                </c:pt>
                <c:pt idx="12">
                  <c:v>0.472937</c:v>
                </c:pt>
                <c:pt idx="13">
                  <c:v>9.8466999999999999E-2</c:v>
                </c:pt>
                <c:pt idx="14">
                  <c:v>-8.1729999999999997E-2</c:v>
                </c:pt>
                <c:pt idx="15">
                  <c:v>-0.50964100000000001</c:v>
                </c:pt>
                <c:pt idx="16">
                  <c:v>-0.65933299999999995</c:v>
                </c:pt>
                <c:pt idx="17">
                  <c:v>-0.86039900000000002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F-170F-485C-BCEF-6D37F437B8A3}"/>
            </c:ext>
          </c:extLst>
        </c:ser>
        <c:ser>
          <c:idx val="18"/>
          <c:order val="18"/>
          <c:tx>
            <c:strRef>
              <c:f>'[2]Données Graph'!$AT$5:$AU$5</c:f>
              <c:strCache>
                <c:ptCount val="1"/>
                <c:pt idx="0">
                  <c:v>43181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rgbClr val="FFCCCC"/>
              </a:solidFill>
            </a:ln>
          </c:spPr>
          <c:marker>
            <c:symbol val="none"/>
          </c:marker>
          <c:xVal>
            <c:numRef>
              <c:f>'[2]Données Graph'!$AT$8:$AT$30</c:f>
              <c:numCache>
                <c:formatCode>General</c:formatCode>
                <c:ptCount val="23"/>
                <c:pt idx="0">
                  <c:v>0</c:v>
                </c:pt>
                <c:pt idx="1">
                  <c:v>1.9250038062398664</c:v>
                </c:pt>
                <c:pt idx="2">
                  <c:v>5.7712482345946485</c:v>
                </c:pt>
                <c:pt idx="3">
                  <c:v>9.1323188213158311</c:v>
                </c:pt>
                <c:pt idx="4">
                  <c:v>14.99495848454853</c:v>
                </c:pt>
                <c:pt idx="5">
                  <c:v>18.38737517972023</c:v>
                </c:pt>
                <c:pt idx="6">
                  <c:v>19.285829650428422</c:v>
                </c:pt>
                <c:pt idx="7">
                  <c:v>19.766804923388541</c:v>
                </c:pt>
                <c:pt idx="8">
                  <c:v>23.869415263228511</c:v>
                </c:pt>
                <c:pt idx="9">
                  <c:v>27.442845495421057</c:v>
                </c:pt>
                <c:pt idx="10">
                  <c:v>27.726018490985009</c:v>
                </c:pt>
                <c:pt idx="11">
                  <c:v>28.908623593390406</c:v>
                </c:pt>
                <c:pt idx="12">
                  <c:v>29.475049199335867</c:v>
                </c:pt>
                <c:pt idx="13">
                  <c:v>30.167227055020597</c:v>
                </c:pt>
                <c:pt idx="14">
                  <c:v>30.461703952888048</c:v>
                </c:pt>
                <c:pt idx="15">
                  <c:v>33.337555170441711</c:v>
                </c:pt>
                <c:pt idx="16">
                  <c:v>37.772848770052242</c:v>
                </c:pt>
                <c:pt idx="17">
                  <c:v>41.918987209108366</c:v>
                </c:pt>
                <c:pt idx="18">
                  <c:v>45.363313680378845</c:v>
                </c:pt>
                <c:pt idx="19">
                  <c:v>48.814848395559295</c:v>
                </c:pt>
                <c:pt idx="20">
                  <c:v>52.874880564129249</c:v>
                </c:pt>
                <c:pt idx="21">
                  <c:v>55.611821982584623</c:v>
                </c:pt>
                <c:pt idx="22">
                  <c:v>56.186847358908281</c:v>
                </c:pt>
              </c:numCache>
              <c:extLst xmlns:c15="http://schemas.microsoft.com/office/drawing/2012/chart"/>
            </c:numRef>
          </c:xVal>
          <c:yVal>
            <c:numRef>
              <c:f>'[2]Données Graph'!$AU$8:$AU$30</c:f>
              <c:numCache>
                <c:formatCode>General</c:formatCode>
                <c:ptCount val="23"/>
                <c:pt idx="0">
                  <c:v>2.0211600000000001</c:v>
                </c:pt>
                <c:pt idx="1">
                  <c:v>2.1317900000000001</c:v>
                </c:pt>
                <c:pt idx="2">
                  <c:v>2.131891</c:v>
                </c:pt>
                <c:pt idx="3">
                  <c:v>2.1000709999999998</c:v>
                </c:pt>
                <c:pt idx="4">
                  <c:v>1.8625130000000001</c:v>
                </c:pt>
                <c:pt idx="5">
                  <c:v>1.5740099999999999</c:v>
                </c:pt>
                <c:pt idx="6">
                  <c:v>1.4820070000000001</c:v>
                </c:pt>
                <c:pt idx="7">
                  <c:v>1.3277680000000001</c:v>
                </c:pt>
                <c:pt idx="8">
                  <c:v>0.47538399999999997</c:v>
                </c:pt>
                <c:pt idx="9">
                  <c:v>4.5909999999999999E-2</c:v>
                </c:pt>
                <c:pt idx="10">
                  <c:v>-4.4739000000000001E-2</c:v>
                </c:pt>
                <c:pt idx="11">
                  <c:v>-0.104003</c:v>
                </c:pt>
                <c:pt idx="12">
                  <c:v>-0.13150899999999999</c:v>
                </c:pt>
                <c:pt idx="13">
                  <c:v>-0.24079200000000001</c:v>
                </c:pt>
                <c:pt idx="14">
                  <c:v>-0.277451</c:v>
                </c:pt>
                <c:pt idx="15">
                  <c:v>-0.38782800000000001</c:v>
                </c:pt>
                <c:pt idx="16">
                  <c:v>-0.63725799999999999</c:v>
                </c:pt>
                <c:pt idx="17">
                  <c:v>-0.84253900000000004</c:v>
                </c:pt>
                <c:pt idx="18">
                  <c:v>-0.98966100000000001</c:v>
                </c:pt>
                <c:pt idx="19">
                  <c:v>-1.097283</c:v>
                </c:pt>
                <c:pt idx="20">
                  <c:v>-1.1328370000000001</c:v>
                </c:pt>
                <c:pt idx="21">
                  <c:v>-1.126371</c:v>
                </c:pt>
                <c:pt idx="22">
                  <c:v>-1.1182000000000001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10-170F-485C-BCEF-6D37F437B8A3}"/>
            </c:ext>
          </c:extLst>
        </c:ser>
        <c:ser>
          <c:idx val="19"/>
          <c:order val="19"/>
          <c:tx>
            <c:strRef>
              <c:f>'[2]Données Graph'!$AV$5:$AW$5</c:f>
              <c:strCache>
                <c:ptCount val="1"/>
                <c:pt idx="0">
                  <c:v>43212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'[2]Données Graph'!$AV$8:$AV$26</c:f>
              <c:numCache>
                <c:formatCode>General</c:formatCode>
                <c:ptCount val="19"/>
                <c:pt idx="0">
                  <c:v>0</c:v>
                </c:pt>
                <c:pt idx="1">
                  <c:v>0.47457344839398813</c:v>
                </c:pt>
                <c:pt idx="2">
                  <c:v>4.8844080696630829</c:v>
                </c:pt>
                <c:pt idx="3">
                  <c:v>8.4729177280498007</c:v>
                </c:pt>
                <c:pt idx="4">
                  <c:v>11.5758373558677</c:v>
                </c:pt>
                <c:pt idx="5">
                  <c:v>14.65109131080165</c:v>
                </c:pt>
                <c:pt idx="6">
                  <c:v>15.863311005022055</c:v>
                </c:pt>
                <c:pt idx="7">
                  <c:v>16.045517157253279</c:v>
                </c:pt>
                <c:pt idx="8">
                  <c:v>16.196653736979755</c:v>
                </c:pt>
                <c:pt idx="9">
                  <c:v>16.299615143370552</c:v>
                </c:pt>
                <c:pt idx="10">
                  <c:v>18.058512896958653</c:v>
                </c:pt>
                <c:pt idx="11">
                  <c:v>20.877908250337281</c:v>
                </c:pt>
                <c:pt idx="12">
                  <c:v>23.823901670804066</c:v>
                </c:pt>
                <c:pt idx="13">
                  <c:v>26.306038372623281</c:v>
                </c:pt>
                <c:pt idx="14">
                  <c:v>31.998466469227182</c:v>
                </c:pt>
                <c:pt idx="15">
                  <c:v>37.225901234517075</c:v>
                </c:pt>
                <c:pt idx="16">
                  <c:v>41.928066953059016</c:v>
                </c:pt>
                <c:pt idx="17">
                  <c:v>47.50124269810911</c:v>
                </c:pt>
                <c:pt idx="18">
                  <c:v>52.281422883062746</c:v>
                </c:pt>
              </c:numCache>
              <c:extLst xmlns:c15="http://schemas.microsoft.com/office/drawing/2012/chart"/>
            </c:numRef>
          </c:xVal>
          <c:yVal>
            <c:numRef>
              <c:f>'[2]Données Graph'!$AW$8:$AW$26</c:f>
              <c:numCache>
                <c:formatCode>General</c:formatCode>
                <c:ptCount val="19"/>
                <c:pt idx="0">
                  <c:v>2.0211600000000001</c:v>
                </c:pt>
                <c:pt idx="1">
                  <c:v>2.109747</c:v>
                </c:pt>
                <c:pt idx="2">
                  <c:v>2.1920500000000001</c:v>
                </c:pt>
                <c:pt idx="3">
                  <c:v>2.1386310000000002</c:v>
                </c:pt>
                <c:pt idx="4">
                  <c:v>2.0374979999999998</c:v>
                </c:pt>
                <c:pt idx="5">
                  <c:v>1.8689979999999999</c:v>
                </c:pt>
                <c:pt idx="6">
                  <c:v>1.8002499999999999</c:v>
                </c:pt>
                <c:pt idx="7">
                  <c:v>1.756966</c:v>
                </c:pt>
                <c:pt idx="8">
                  <c:v>1.6791039999999999</c:v>
                </c:pt>
                <c:pt idx="9">
                  <c:v>1.6300809999999999</c:v>
                </c:pt>
                <c:pt idx="10">
                  <c:v>0.98469799999999996</c:v>
                </c:pt>
                <c:pt idx="11">
                  <c:v>0.48561500000000002</c:v>
                </c:pt>
                <c:pt idx="12">
                  <c:v>-5.6569999999999997E-3</c:v>
                </c:pt>
                <c:pt idx="13">
                  <c:v>-9.3354000000000006E-2</c:v>
                </c:pt>
                <c:pt idx="14">
                  <c:v>-0.470109</c:v>
                </c:pt>
                <c:pt idx="15">
                  <c:v>-0.65100499999999994</c:v>
                </c:pt>
                <c:pt idx="16">
                  <c:v>-0.94347499999999995</c:v>
                </c:pt>
                <c:pt idx="17">
                  <c:v>-1.021909</c:v>
                </c:pt>
                <c:pt idx="18">
                  <c:v>-1.116506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11-170F-485C-BCEF-6D37F437B8A3}"/>
            </c:ext>
          </c:extLst>
        </c:ser>
        <c:ser>
          <c:idx val="20"/>
          <c:order val="20"/>
          <c:tx>
            <c:strRef>
              <c:f>'[2]Données Graph'!$AX$5:$AY$5</c:f>
              <c:strCache>
                <c:ptCount val="1"/>
                <c:pt idx="0">
                  <c:v>43246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xVal>
            <c:numRef>
              <c:f>'[2]Données Graph'!$AX$8:$AX$37</c:f>
              <c:numCache>
                <c:formatCode>General</c:formatCode>
                <c:ptCount val="30"/>
                <c:pt idx="0">
                  <c:v>0</c:v>
                </c:pt>
                <c:pt idx="1">
                  <c:v>0.52392919806026805</c:v>
                </c:pt>
                <c:pt idx="2">
                  <c:v>5.650749100006113</c:v>
                </c:pt>
                <c:pt idx="3">
                  <c:v>12.527863059376891</c:v>
                </c:pt>
                <c:pt idx="4">
                  <c:v>14.793648816258992</c:v>
                </c:pt>
                <c:pt idx="5">
                  <c:v>15.002640200113584</c:v>
                </c:pt>
                <c:pt idx="6">
                  <c:v>15.189082028964815</c:v>
                </c:pt>
                <c:pt idx="7">
                  <c:v>15.913210304812386</c:v>
                </c:pt>
                <c:pt idx="8">
                  <c:v>16.880102694150718</c:v>
                </c:pt>
                <c:pt idx="9">
                  <c:v>20.057680301488467</c:v>
                </c:pt>
                <c:pt idx="10">
                  <c:v>22.630623237779378</c:v>
                </c:pt>
                <c:pt idx="11">
                  <c:v>23.107260946522114</c:v>
                </c:pt>
                <c:pt idx="12">
                  <c:v>23.393666122572807</c:v>
                </c:pt>
                <c:pt idx="13">
                  <c:v>24.725023605267989</c:v>
                </c:pt>
                <c:pt idx="14">
                  <c:v>26.225275562336968</c:v>
                </c:pt>
                <c:pt idx="15">
                  <c:v>28.045464473188435</c:v>
                </c:pt>
                <c:pt idx="16">
                  <c:v>30.388564746414463</c:v>
                </c:pt>
                <c:pt idx="17">
                  <c:v>36.81840465594442</c:v>
                </c:pt>
                <c:pt idx="18">
                  <c:v>59.55335188320273</c:v>
                </c:pt>
                <c:pt idx="19">
                  <c:v>65.376542336295245</c:v>
                </c:pt>
                <c:pt idx="20">
                  <c:v>70.235480773574039</c:v>
                </c:pt>
                <c:pt idx="21">
                  <c:v>73.318171105320815</c:v>
                </c:pt>
                <c:pt idx="22">
                  <c:v>78.627156325220639</c:v>
                </c:pt>
                <c:pt idx="23">
                  <c:v>82.054863498901028</c:v>
                </c:pt>
                <c:pt idx="24">
                  <c:v>86.269176440723399</c:v>
                </c:pt>
                <c:pt idx="25">
                  <c:v>92.184822451711142</c:v>
                </c:pt>
                <c:pt idx="26">
                  <c:v>97.054406271136074</c:v>
                </c:pt>
                <c:pt idx="27">
                  <c:v>102.07538526865407</c:v>
                </c:pt>
                <c:pt idx="28">
                  <c:v>105.32780957236433</c:v>
                </c:pt>
                <c:pt idx="29">
                  <c:v>111.05119399842458</c:v>
                </c:pt>
              </c:numCache>
              <c:extLst xmlns:c15="http://schemas.microsoft.com/office/drawing/2012/chart"/>
            </c:numRef>
          </c:xVal>
          <c:yVal>
            <c:numRef>
              <c:f>'[2]Données Graph'!$AY$8:$AY$37</c:f>
              <c:numCache>
                <c:formatCode>General</c:formatCode>
                <c:ptCount val="30"/>
                <c:pt idx="0">
                  <c:v>2.0211600000000001</c:v>
                </c:pt>
                <c:pt idx="1">
                  <c:v>2.0673870000000001</c:v>
                </c:pt>
                <c:pt idx="2">
                  <c:v>2.1235409999999999</c:v>
                </c:pt>
                <c:pt idx="3">
                  <c:v>2.026624</c:v>
                </c:pt>
                <c:pt idx="4">
                  <c:v>1.887008</c:v>
                </c:pt>
                <c:pt idx="5">
                  <c:v>1.7837190000000001</c:v>
                </c:pt>
                <c:pt idx="6">
                  <c:v>1.581402</c:v>
                </c:pt>
                <c:pt idx="7">
                  <c:v>1.5839620000000001</c:v>
                </c:pt>
                <c:pt idx="8">
                  <c:v>1.2788379999999999</c:v>
                </c:pt>
                <c:pt idx="9">
                  <c:v>0.57072900000000004</c:v>
                </c:pt>
                <c:pt idx="10">
                  <c:v>0.25985399999999997</c:v>
                </c:pt>
                <c:pt idx="11">
                  <c:v>8.1727999999999995E-2</c:v>
                </c:pt>
                <c:pt idx="12">
                  <c:v>5.7814999999999998E-2</c:v>
                </c:pt>
                <c:pt idx="13">
                  <c:v>-0.153498</c:v>
                </c:pt>
                <c:pt idx="14">
                  <c:v>-0.15145600000000001</c:v>
                </c:pt>
                <c:pt idx="15">
                  <c:v>-0.33602100000000001</c:v>
                </c:pt>
                <c:pt idx="16">
                  <c:v>-0.38112200000000002</c:v>
                </c:pt>
                <c:pt idx="17">
                  <c:v>-0.56479299999999999</c:v>
                </c:pt>
                <c:pt idx="18">
                  <c:v>-1.22855</c:v>
                </c:pt>
                <c:pt idx="19">
                  <c:v>-1.2456179999999999</c:v>
                </c:pt>
                <c:pt idx="20">
                  <c:v>-1.3552299999999999</c:v>
                </c:pt>
                <c:pt idx="21">
                  <c:v>-1.476656</c:v>
                </c:pt>
                <c:pt idx="22">
                  <c:v>-1.584206</c:v>
                </c:pt>
                <c:pt idx="23">
                  <c:v>-1.6361159999999999</c:v>
                </c:pt>
                <c:pt idx="24">
                  <c:v>-1.6141430000000001</c:v>
                </c:pt>
                <c:pt idx="25">
                  <c:v>-1.743268</c:v>
                </c:pt>
                <c:pt idx="26">
                  <c:v>-1.855</c:v>
                </c:pt>
                <c:pt idx="27">
                  <c:v>-1.9255439999999999</c:v>
                </c:pt>
                <c:pt idx="28">
                  <c:v>-2.036187</c:v>
                </c:pt>
                <c:pt idx="29">
                  <c:v>-2.1863869999999999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12-170F-485C-BCEF-6D37F437B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139280"/>
        <c:axId val="573145184"/>
        <c:extLst>
          <c:ext xmlns:c15="http://schemas.microsoft.com/office/drawing/2012/chart" uri="{02D57815-91ED-43cb-92C2-25804820EDAC}">
            <c15:filteredScatterSeries>
              <c15:ser>
                <c:idx val="10"/>
                <c:order val="10"/>
                <c:tx>
                  <c:strRef>
                    <c:extLst>
                      <c:ext uri="{02D57815-91ED-43cb-92C2-25804820EDAC}">
                        <c15:formulaRef>
                          <c15:sqref>'[2]Données Graph'!$Z$5:$AA$5</c15:sqref>
                        </c15:formulaRef>
                      </c:ext>
                    </c:extLst>
                    <c:strCache>
                      <c:ptCount val="1"/>
                      <c:pt idx="0">
                        <c:v>42288</c:v>
                      </c:pt>
                    </c:strCache>
                  </c:strRef>
                </c:tx>
                <c:spPr>
                  <a:ln>
                    <a:solidFill>
                      <a:srgbClr val="996600"/>
                    </a:solidFill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'[2]Données Graph'!$Z$8:$Z$35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0.91220652502186517</c:v>
                      </c:pt>
                      <c:pt idx="2">
                        <c:v>1.9958876376577721</c:v>
                      </c:pt>
                      <c:pt idx="3">
                        <c:v>3.0957270849283081</c:v>
                      </c:pt>
                      <c:pt idx="4">
                        <c:v>4.8139482996311163</c:v>
                      </c:pt>
                      <c:pt idx="5">
                        <c:v>6.4011298229264115</c:v>
                      </c:pt>
                      <c:pt idx="6">
                        <c:v>8.1931289589866125</c:v>
                      </c:pt>
                      <c:pt idx="7">
                        <c:v>9.5086630738701601</c:v>
                      </c:pt>
                      <c:pt idx="8">
                        <c:v>10.831861919131258</c:v>
                      </c:pt>
                      <c:pt idx="9">
                        <c:v>11.772685324663509</c:v>
                      </c:pt>
                      <c:pt idx="10">
                        <c:v>13.433420363164668</c:v>
                      </c:pt>
                      <c:pt idx="11">
                        <c:v>14.706178664857918</c:v>
                      </c:pt>
                      <c:pt idx="12">
                        <c:v>16.672807848146309</c:v>
                      </c:pt>
                      <c:pt idx="13">
                        <c:v>18.507518655490923</c:v>
                      </c:pt>
                      <c:pt idx="14">
                        <c:v>20.488214493724961</c:v>
                      </c:pt>
                      <c:pt idx="15">
                        <c:v>21.093524200151773</c:v>
                      </c:pt>
                      <c:pt idx="16">
                        <c:v>21.86317193253489</c:v>
                      </c:pt>
                      <c:pt idx="17">
                        <c:v>24.064649066271794</c:v>
                      </c:pt>
                      <c:pt idx="18">
                        <c:v>27.102272353003325</c:v>
                      </c:pt>
                      <c:pt idx="19">
                        <c:v>30.51709937790794</c:v>
                      </c:pt>
                      <c:pt idx="20">
                        <c:v>32.977860382979145</c:v>
                      </c:pt>
                      <c:pt idx="21">
                        <c:v>35.957531069064494</c:v>
                      </c:pt>
                      <c:pt idx="22">
                        <c:v>38.85114145942137</c:v>
                      </c:pt>
                      <c:pt idx="23">
                        <c:v>41.591380194194755</c:v>
                      </c:pt>
                      <c:pt idx="24">
                        <c:v>43.242041542560507</c:v>
                      </c:pt>
                      <c:pt idx="25">
                        <c:v>46.252491512505721</c:v>
                      </c:pt>
                      <c:pt idx="26">
                        <c:v>48.902955101582108</c:v>
                      </c:pt>
                      <c:pt idx="27">
                        <c:v>51.254416576686495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'[2]Données Graph'!$AA$8:$AA$35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2.0211600000000001</c:v>
                      </c:pt>
                      <c:pt idx="1">
                        <c:v>1.1582300000000001</c:v>
                      </c:pt>
                      <c:pt idx="2">
                        <c:v>1.175484</c:v>
                      </c:pt>
                      <c:pt idx="3">
                        <c:v>1.2059550000000001</c:v>
                      </c:pt>
                      <c:pt idx="4">
                        <c:v>1.244534</c:v>
                      </c:pt>
                      <c:pt idx="5">
                        <c:v>1.199141</c:v>
                      </c:pt>
                      <c:pt idx="6">
                        <c:v>1.1540049999999999</c:v>
                      </c:pt>
                      <c:pt idx="7">
                        <c:v>1.1180939999999999</c:v>
                      </c:pt>
                      <c:pt idx="8">
                        <c:v>0.99261900000000003</c:v>
                      </c:pt>
                      <c:pt idx="9">
                        <c:v>0.79120500000000005</c:v>
                      </c:pt>
                      <c:pt idx="10">
                        <c:v>0.41289100000000001</c:v>
                      </c:pt>
                      <c:pt idx="11">
                        <c:v>0.148809</c:v>
                      </c:pt>
                      <c:pt idx="12">
                        <c:v>-0.242255</c:v>
                      </c:pt>
                      <c:pt idx="13">
                        <c:v>-0.44048500000000002</c:v>
                      </c:pt>
                      <c:pt idx="14">
                        <c:v>-0.69550299999999998</c:v>
                      </c:pt>
                      <c:pt idx="15">
                        <c:v>-0.86212</c:v>
                      </c:pt>
                      <c:pt idx="16">
                        <c:v>-0.99763500000000005</c:v>
                      </c:pt>
                      <c:pt idx="17">
                        <c:v>-1.1562889999999999</c:v>
                      </c:pt>
                      <c:pt idx="18">
                        <c:v>-1.3215170000000001</c:v>
                      </c:pt>
                      <c:pt idx="19">
                        <c:v>-1.4895529999999999</c:v>
                      </c:pt>
                      <c:pt idx="20">
                        <c:v>-1.590562</c:v>
                      </c:pt>
                      <c:pt idx="21">
                        <c:v>-1.8248420000000001</c:v>
                      </c:pt>
                      <c:pt idx="22">
                        <c:v>-1.9216089999999999</c:v>
                      </c:pt>
                      <c:pt idx="23">
                        <c:v>-2.1094900000000001</c:v>
                      </c:pt>
                      <c:pt idx="24">
                        <c:v>-2.065588</c:v>
                      </c:pt>
                      <c:pt idx="25">
                        <c:v>-2.0636679999999998</c:v>
                      </c:pt>
                      <c:pt idx="26">
                        <c:v>-2.0398369999999999</c:v>
                      </c:pt>
                      <c:pt idx="27">
                        <c:v>-2.0181339999999999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13-170F-485C-BCEF-6D37F437B8A3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'[2]Données Graph'!$AH$5:$AI$5</c15:sqref>
                        </c15:formulaRef>
                      </c:ext>
                    </c:extLst>
                    <c:strCache>
                      <c:ptCount val="1"/>
                      <c:pt idx="0">
                        <c:v>42420</c:v>
                      </c:pt>
                    </c:strCache>
                  </c:strRef>
                </c:tx>
                <c:spPr>
                  <a:ln>
                    <a:solidFill>
                      <a:srgbClr val="990099"/>
                    </a:solidFill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'[2]Données Graph'!$AH$8:$AH$27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0</c:v>
                      </c:pt>
                      <c:pt idx="1">
                        <c:v>1.1515582915100719</c:v>
                      </c:pt>
                      <c:pt idx="2">
                        <c:v>2.7043831680771389</c:v>
                      </c:pt>
                      <c:pt idx="3">
                        <c:v>4.436410374751544</c:v>
                      </c:pt>
                      <c:pt idx="4">
                        <c:v>6.4360335009673637</c:v>
                      </c:pt>
                      <c:pt idx="5">
                        <c:v>9.060345491198575</c:v>
                      </c:pt>
                      <c:pt idx="6">
                        <c:v>10.46992813690099</c:v>
                      </c:pt>
                      <c:pt idx="7">
                        <c:v>12.720352356642502</c:v>
                      </c:pt>
                      <c:pt idx="8">
                        <c:v>15.009542103983232</c:v>
                      </c:pt>
                      <c:pt idx="9">
                        <c:v>17.645111730680327</c:v>
                      </c:pt>
                      <c:pt idx="10">
                        <c:v>20.664627307503359</c:v>
                      </c:pt>
                      <c:pt idx="11">
                        <c:v>22.757546199128367</c:v>
                      </c:pt>
                      <c:pt idx="12">
                        <c:v>23.551166388570564</c:v>
                      </c:pt>
                      <c:pt idx="13">
                        <c:v>23.906118715265436</c:v>
                      </c:pt>
                      <c:pt idx="14">
                        <c:v>27.612632761939146</c:v>
                      </c:pt>
                      <c:pt idx="15">
                        <c:v>30.984624580665628</c:v>
                      </c:pt>
                      <c:pt idx="16">
                        <c:v>35.133212261700216</c:v>
                      </c:pt>
                      <c:pt idx="17">
                        <c:v>39.217000774954876</c:v>
                      </c:pt>
                      <c:pt idx="18">
                        <c:v>42.865924774327603</c:v>
                      </c:pt>
                      <c:pt idx="19">
                        <c:v>44.115043271237894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'[2]Données Graph'!$AI$8:$AI$27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2.0211600000000001</c:v>
                      </c:pt>
                      <c:pt idx="1">
                        <c:v>1.694669</c:v>
                      </c:pt>
                      <c:pt idx="2">
                        <c:v>1.727355</c:v>
                      </c:pt>
                      <c:pt idx="3">
                        <c:v>1.761352</c:v>
                      </c:pt>
                      <c:pt idx="4">
                        <c:v>1.7446120000000001</c:v>
                      </c:pt>
                      <c:pt idx="5">
                        <c:v>1.663672</c:v>
                      </c:pt>
                      <c:pt idx="6">
                        <c:v>1.5532900000000001</c:v>
                      </c:pt>
                      <c:pt idx="7">
                        <c:v>1.2561690000000001</c:v>
                      </c:pt>
                      <c:pt idx="8">
                        <c:v>0.69065900000000002</c:v>
                      </c:pt>
                      <c:pt idx="9">
                        <c:v>0.21918099999999999</c:v>
                      </c:pt>
                      <c:pt idx="10">
                        <c:v>-0.123852</c:v>
                      </c:pt>
                      <c:pt idx="11">
                        <c:v>-0.354236</c:v>
                      </c:pt>
                      <c:pt idx="12">
                        <c:v>-0.552427</c:v>
                      </c:pt>
                      <c:pt idx="13">
                        <c:v>-0.65913600000000006</c:v>
                      </c:pt>
                      <c:pt idx="14">
                        <c:v>-0.80178199999999999</c:v>
                      </c:pt>
                      <c:pt idx="15">
                        <c:v>-0.96072299999999999</c:v>
                      </c:pt>
                      <c:pt idx="16">
                        <c:v>-1.196744</c:v>
                      </c:pt>
                      <c:pt idx="17">
                        <c:v>-1.3603320000000001</c:v>
                      </c:pt>
                      <c:pt idx="18">
                        <c:v>-1.371866</c:v>
                      </c:pt>
                      <c:pt idx="19">
                        <c:v>-1.5124280000000001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70F-485C-BCEF-6D37F437B8A3}"/>
                  </c:ext>
                </c:extLst>
              </c15:ser>
            </c15:filteredScatterSeries>
          </c:ext>
        </c:extLst>
      </c:scatterChart>
      <c:valAx>
        <c:axId val="57313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Distance cumulée (m)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573145184"/>
        <c:crosses val="autoZero"/>
        <c:crossBetween val="midCat"/>
      </c:valAx>
      <c:valAx>
        <c:axId val="573145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Altitude (m IGN 69)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fr-FR"/>
          </a:p>
        </c:txPr>
        <c:crossAx val="573139280"/>
        <c:crosses val="autoZero"/>
        <c:crossBetween val="midCat"/>
      </c:valAx>
      <c:spPr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  <c:extLst/>
  </c:chart>
  <c:spPr>
    <a:ln>
      <a:solidFill>
        <a:srgbClr val="FF99FF"/>
      </a:solidFill>
    </a:ln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68</xdr:row>
      <xdr:rowOff>142875</xdr:rowOff>
    </xdr:from>
    <xdr:to>
      <xdr:col>27</xdr:col>
      <xdr:colOff>230187</xdr:colOff>
      <xdr:row>122</xdr:row>
      <xdr:rowOff>31750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587375</xdr:colOff>
      <xdr:row>68</xdr:row>
      <xdr:rowOff>111125</xdr:rowOff>
    </xdr:from>
    <xdr:to>
      <xdr:col>55</xdr:col>
      <xdr:colOff>706437</xdr:colOff>
      <xdr:row>121</xdr:row>
      <xdr:rowOff>158750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58</xdr:col>
      <xdr:colOff>31750</xdr:colOff>
      <xdr:row>68</xdr:row>
      <xdr:rowOff>79374</xdr:rowOff>
    </xdr:from>
    <xdr:to>
      <xdr:col>77</xdr:col>
      <xdr:colOff>349250</xdr:colOff>
      <xdr:row>120</xdr:row>
      <xdr:rowOff>31750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E997024D-0BF7-4A53-B429-950329513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57</xdr:col>
      <xdr:colOff>47627</xdr:colOff>
      <xdr:row>7</xdr:row>
      <xdr:rowOff>127000</xdr:rowOff>
    </xdr:from>
    <xdr:to>
      <xdr:col>76</xdr:col>
      <xdr:colOff>0</xdr:colOff>
      <xdr:row>59</xdr:row>
      <xdr:rowOff>95250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36F4D4D3-C6ED-4C2E-B4C7-153968339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476250</xdr:colOff>
      <xdr:row>10</xdr:row>
      <xdr:rowOff>63500</xdr:rowOff>
    </xdr:from>
    <xdr:to>
      <xdr:col>54</xdr:col>
      <xdr:colOff>357186</xdr:colOff>
      <xdr:row>61</xdr:row>
      <xdr:rowOff>55562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96F1D49F-BAB8-4E8E-8C0B-557808C40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DUPUY/Dropbox/ECRITS/PROFILS/profils_anse_Madame%20charpentier_dupu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DUPUY/Dropbox/THESE/ECRITS/PROFILS/profils_anse_Madame%20charpentier_dupu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Topo"/>
      <sheetName val="Données Graph"/>
      <sheetName val="Graphiques"/>
      <sheetName val="enveloppe"/>
      <sheetName val="Volumes"/>
    </sheetNames>
    <sheetDataSet>
      <sheetData sheetId="0"/>
      <sheetData sheetId="1">
        <row r="5">
          <cell r="Z5">
            <v>42288</v>
          </cell>
        </row>
        <row r="34">
          <cell r="B34">
            <v>0</v>
          </cell>
          <cell r="C34">
            <v>1.883</v>
          </cell>
          <cell r="D34">
            <v>0</v>
          </cell>
          <cell r="E34">
            <v>1.883</v>
          </cell>
          <cell r="F34">
            <v>0</v>
          </cell>
          <cell r="G34">
            <v>1.883</v>
          </cell>
          <cell r="H34">
            <v>0</v>
          </cell>
          <cell r="I34">
            <v>1.883</v>
          </cell>
          <cell r="N34">
            <v>0</v>
          </cell>
          <cell r="O34">
            <v>1.883</v>
          </cell>
          <cell r="P34">
            <v>0</v>
          </cell>
          <cell r="Q34">
            <v>1.883</v>
          </cell>
          <cell r="R34">
            <v>0</v>
          </cell>
          <cell r="S34">
            <v>1.883</v>
          </cell>
          <cell r="T34">
            <v>0</v>
          </cell>
          <cell r="U34">
            <v>1.883</v>
          </cell>
        </row>
        <row r="35">
          <cell r="B35">
            <v>3.564925438377089</v>
          </cell>
          <cell r="C35">
            <v>1.5344329999999999</v>
          </cell>
          <cell r="D35">
            <v>2.2601460858706321</v>
          </cell>
          <cell r="E35">
            <v>1.6696040000000001</v>
          </cell>
          <cell r="F35">
            <v>2.4512685602463642</v>
          </cell>
          <cell r="G35">
            <v>1.6360870000000001</v>
          </cell>
          <cell r="H35">
            <v>1.4906182466672631</v>
          </cell>
          <cell r="I35">
            <v>1.900145</v>
          </cell>
          <cell r="N35">
            <v>0.93110057307102068</v>
          </cell>
          <cell r="O35">
            <v>1.888836</v>
          </cell>
          <cell r="P35">
            <v>1.1152980205985048</v>
          </cell>
          <cell r="Q35">
            <v>1.8395250000000001</v>
          </cell>
          <cell r="R35">
            <v>5.5174637574233056</v>
          </cell>
          <cell r="S35">
            <v>1.826495</v>
          </cell>
          <cell r="T35">
            <v>1.585882384217977</v>
          </cell>
          <cell r="U35">
            <v>1.7453799999999999</v>
          </cell>
        </row>
        <row r="36">
          <cell r="B36">
            <v>5.1623904780912078</v>
          </cell>
          <cell r="C36">
            <v>1.4460189999999999</v>
          </cell>
          <cell r="D36">
            <v>5.1293849676240768</v>
          </cell>
          <cell r="E36">
            <v>1.379494</v>
          </cell>
          <cell r="F36">
            <v>6.3376302381613243</v>
          </cell>
          <cell r="G36">
            <v>1.3142069999999999</v>
          </cell>
          <cell r="H36">
            <v>3.3034577425573075</v>
          </cell>
          <cell r="I36">
            <v>1.6531530000000001</v>
          </cell>
          <cell r="N36">
            <v>3.5096246662328259</v>
          </cell>
          <cell r="O36">
            <v>1.5366280000000001</v>
          </cell>
          <cell r="P36">
            <v>2.6541964087270689</v>
          </cell>
          <cell r="Q36">
            <v>1.6905140000000001</v>
          </cell>
          <cell r="R36">
            <v>7.7499149064924149</v>
          </cell>
          <cell r="S36">
            <v>1.5538350000000001</v>
          </cell>
          <cell r="T36">
            <v>5.276245281696565</v>
          </cell>
          <cell r="U36">
            <v>1.2725089999999999</v>
          </cell>
        </row>
        <row r="37">
          <cell r="B37">
            <v>6.9189061629939594</v>
          </cell>
          <cell r="C37">
            <v>1.2439979999999999</v>
          </cell>
          <cell r="D37">
            <v>7.1943145424568691</v>
          </cell>
          <cell r="E37">
            <v>1.1358010000000001</v>
          </cell>
          <cell r="F37">
            <v>10.234746568178739</v>
          </cell>
          <cell r="G37">
            <v>0.68239399999999995</v>
          </cell>
          <cell r="H37">
            <v>5.0307036759519743</v>
          </cell>
          <cell r="I37">
            <v>1.4367460000000001</v>
          </cell>
          <cell r="N37">
            <v>5.8149735548999608</v>
          </cell>
          <cell r="O37">
            <v>1.243476</v>
          </cell>
          <cell r="P37">
            <v>4.7516899103817138</v>
          </cell>
          <cell r="Q37">
            <v>1.346128</v>
          </cell>
          <cell r="R37">
            <v>9.8562412004119562</v>
          </cell>
          <cell r="S37">
            <v>1.2499119999999999</v>
          </cell>
          <cell r="T37">
            <v>7.5889312647302152</v>
          </cell>
          <cell r="U37">
            <v>0.88809099999999996</v>
          </cell>
        </row>
        <row r="38">
          <cell r="B38">
            <v>9.0592082395091822</v>
          </cell>
          <cell r="C38">
            <v>0.93556700000000004</v>
          </cell>
          <cell r="D38">
            <v>10.541866430075839</v>
          </cell>
          <cell r="E38">
            <v>0.64969500000000002</v>
          </cell>
          <cell r="F38">
            <v>16.469799232680771</v>
          </cell>
          <cell r="G38">
            <v>-7.2932999999999998E-2</v>
          </cell>
          <cell r="H38">
            <v>6.7653334621811041</v>
          </cell>
          <cell r="I38">
            <v>1.118279</v>
          </cell>
          <cell r="N38">
            <v>7.7071673407373602</v>
          </cell>
          <cell r="O38">
            <v>0.82499599999999995</v>
          </cell>
          <cell r="P38">
            <v>7.1873816752096396</v>
          </cell>
          <cell r="Q38">
            <v>0.84579400000000005</v>
          </cell>
          <cell r="R38">
            <v>12.039796715267526</v>
          </cell>
          <cell r="S38">
            <v>0.83939699999999995</v>
          </cell>
          <cell r="T38">
            <v>11.615998217879529</v>
          </cell>
          <cell r="U38">
            <v>0.320739</v>
          </cell>
        </row>
        <row r="39">
          <cell r="B39">
            <v>11.78245860352717</v>
          </cell>
          <cell r="C39">
            <v>0.53157799999999999</v>
          </cell>
          <cell r="D39">
            <v>13.964487491234483</v>
          </cell>
          <cell r="E39">
            <v>0.219972</v>
          </cell>
          <cell r="F39">
            <v>18.404726577402815</v>
          </cell>
          <cell r="G39">
            <v>-0.31464199999999998</v>
          </cell>
          <cell r="H39">
            <v>7.9459381692758182</v>
          </cell>
          <cell r="I39">
            <v>0.91174100000000002</v>
          </cell>
          <cell r="N39">
            <v>9.884199213893293</v>
          </cell>
          <cell r="O39">
            <v>0.32709899999999997</v>
          </cell>
          <cell r="P39">
            <v>9.7139166784303299</v>
          </cell>
          <cell r="Q39">
            <v>0.343364</v>
          </cell>
          <cell r="R39">
            <v>14.504754988540363</v>
          </cell>
          <cell r="S39">
            <v>0.448351</v>
          </cell>
          <cell r="T39">
            <v>14.496758613051316</v>
          </cell>
          <cell r="U39">
            <v>0.11087900000000001</v>
          </cell>
        </row>
        <row r="40">
          <cell r="B40">
            <v>14.857804854525408</v>
          </cell>
          <cell r="C40">
            <v>0.231186</v>
          </cell>
          <cell r="D40">
            <v>17.923801666118464</v>
          </cell>
          <cell r="E40">
            <v>-0.15045</v>
          </cell>
          <cell r="F40">
            <v>19.134964564466955</v>
          </cell>
          <cell r="G40">
            <v>-0.61212900000000003</v>
          </cell>
          <cell r="H40">
            <v>10.033471796713391</v>
          </cell>
          <cell r="I40">
            <v>0.541709</v>
          </cell>
          <cell r="N40">
            <v>11.833488716709411</v>
          </cell>
          <cell r="O40">
            <v>0.101032</v>
          </cell>
          <cell r="P40">
            <v>15.191913690474763</v>
          </cell>
          <cell r="Q40">
            <v>-0.31675500000000001</v>
          </cell>
          <cell r="R40">
            <v>17.084646479394372</v>
          </cell>
          <cell r="S40">
            <v>9.7058000000000005E-2</v>
          </cell>
          <cell r="T40">
            <v>15.30155283108485</v>
          </cell>
          <cell r="U40">
            <v>-8.2024E-2</v>
          </cell>
          <cell r="AD40">
            <v>42347</v>
          </cell>
        </row>
        <row r="41">
          <cell r="B41">
            <v>17.622871917809515</v>
          </cell>
          <cell r="C41">
            <v>-5.8153000000000003E-2</v>
          </cell>
          <cell r="D41">
            <v>19.500532717546758</v>
          </cell>
          <cell r="E41">
            <v>-0.39779100000000001</v>
          </cell>
          <cell r="F41">
            <v>24.471372255334938</v>
          </cell>
          <cell r="G41">
            <v>-1.134271</v>
          </cell>
          <cell r="H41">
            <v>12.23850722277084</v>
          </cell>
          <cell r="I41">
            <v>0.220194</v>
          </cell>
          <cell r="N41">
            <v>16.159560655698655</v>
          </cell>
          <cell r="O41">
            <v>-0.32548100000000002</v>
          </cell>
          <cell r="P41">
            <v>18.757044744225674</v>
          </cell>
          <cell r="Q41">
            <v>-0.68393400000000004</v>
          </cell>
          <cell r="R41">
            <v>20.260622920810047</v>
          </cell>
          <cell r="S41">
            <v>-0.378998</v>
          </cell>
          <cell r="T41">
            <v>17.534509947427569</v>
          </cell>
          <cell r="U41">
            <v>-0.40763199999999999</v>
          </cell>
        </row>
        <row r="42">
          <cell r="B42">
            <v>20.573918566021288</v>
          </cell>
          <cell r="C42">
            <v>-0.66120199999999996</v>
          </cell>
          <cell r="D42">
            <v>22.399859329750299</v>
          </cell>
          <cell r="E42">
            <v>-0.87783199999999995</v>
          </cell>
          <cell r="F42">
            <v>28.274739654449036</v>
          </cell>
          <cell r="G42">
            <v>-1.4144030000000001</v>
          </cell>
          <cell r="H42">
            <v>15.555328544451616</v>
          </cell>
          <cell r="I42">
            <v>-6.6862000000000005E-2</v>
          </cell>
          <cell r="N42">
            <v>22.045834356382798</v>
          </cell>
          <cell r="O42">
            <v>-0.956457</v>
          </cell>
          <cell r="P42">
            <v>22.121575444682286</v>
          </cell>
          <cell r="Q42">
            <v>-0.97109100000000004</v>
          </cell>
          <cell r="R42">
            <v>23.433479580106628</v>
          </cell>
          <cell r="S42">
            <v>-0.68881700000000001</v>
          </cell>
          <cell r="T42">
            <v>19.382752943427871</v>
          </cell>
          <cell r="U42">
            <v>-0.815971</v>
          </cell>
        </row>
        <row r="43">
          <cell r="B43">
            <v>23.40009954892227</v>
          </cell>
          <cell r="C43">
            <v>-1.118471</v>
          </cell>
          <cell r="D43">
            <v>26.698171612678575</v>
          </cell>
          <cell r="E43">
            <v>-1.3590949999999999</v>
          </cell>
          <cell r="F43">
            <v>30.054802056113665</v>
          </cell>
          <cell r="G43">
            <v>-1.337845</v>
          </cell>
          <cell r="H43">
            <v>18.61727558769778</v>
          </cell>
          <cell r="I43">
            <v>-0.60262400000000005</v>
          </cell>
          <cell r="N43">
            <v>28.896846807249538</v>
          </cell>
          <cell r="O43">
            <v>-1.351539</v>
          </cell>
          <cell r="P43">
            <v>26.978670951386327</v>
          </cell>
          <cell r="Q43">
            <v>-1.273547</v>
          </cell>
          <cell r="R43">
            <v>27.218403686871618</v>
          </cell>
          <cell r="S43">
            <v>-1.0224610000000001</v>
          </cell>
          <cell r="T43">
            <v>24.99914147754944</v>
          </cell>
          <cell r="U43">
            <v>-1.1503939999999999</v>
          </cell>
          <cell r="AB43">
            <v>0</v>
          </cell>
          <cell r="AC43">
            <v>1.883</v>
          </cell>
          <cell r="AD43">
            <v>0</v>
          </cell>
          <cell r="AE43">
            <v>1.883</v>
          </cell>
          <cell r="AF43">
            <v>0</v>
          </cell>
          <cell r="AG43">
            <v>1.883</v>
          </cell>
          <cell r="AH43">
            <v>0</v>
          </cell>
          <cell r="AI43">
            <v>1.883</v>
          </cell>
          <cell r="AJ43">
            <v>0</v>
          </cell>
          <cell r="AK43">
            <v>1.883</v>
          </cell>
        </row>
        <row r="44">
          <cell r="B44">
            <v>27.019476164707179</v>
          </cell>
          <cell r="C44">
            <v>-1.346816</v>
          </cell>
          <cell r="D44">
            <v>31.916084237111576</v>
          </cell>
          <cell r="E44">
            <v>-1.5442020000000001</v>
          </cell>
          <cell r="F44">
            <v>33.374580552978479</v>
          </cell>
          <cell r="G44">
            <v>-1.5704830000000001</v>
          </cell>
          <cell r="H44">
            <v>22.011433212122718</v>
          </cell>
          <cell r="I44">
            <v>-0.94455100000000003</v>
          </cell>
          <cell r="N44">
            <v>36.765910928675368</v>
          </cell>
          <cell r="O44">
            <v>-1.6592210000000001</v>
          </cell>
          <cell r="P44">
            <v>32.617223923118416</v>
          </cell>
          <cell r="Q44">
            <v>-1.4787459999999999</v>
          </cell>
          <cell r="R44">
            <v>33.713137155386626</v>
          </cell>
          <cell r="S44">
            <v>-1.3671549999999999</v>
          </cell>
          <cell r="T44">
            <v>32.112229263537088</v>
          </cell>
          <cell r="U44">
            <v>-1.517347</v>
          </cell>
          <cell r="AB44">
            <v>7.2557605358744937</v>
          </cell>
          <cell r="AC44">
            <v>0.27631</v>
          </cell>
          <cell r="AD44">
            <v>5.4406651259415604</v>
          </cell>
          <cell r="AE44">
            <v>0.57609299999999997</v>
          </cell>
          <cell r="AF44">
            <v>5.4852326699153506</v>
          </cell>
          <cell r="AG44">
            <v>0.65238600000000002</v>
          </cell>
          <cell r="AH44">
            <v>6.6284169970357967</v>
          </cell>
          <cell r="AI44">
            <v>0.14932500000000001</v>
          </cell>
          <cell r="AJ44">
            <v>6.0772973196285438</v>
          </cell>
          <cell r="AK44">
            <v>0.619811</v>
          </cell>
        </row>
        <row r="45">
          <cell r="B45">
            <v>31.59598570364545</v>
          </cell>
          <cell r="C45">
            <v>-1.4980119999999999</v>
          </cell>
          <cell r="D45">
            <v>38.679297042485857</v>
          </cell>
          <cell r="E45">
            <v>-1.6880850000000001</v>
          </cell>
          <cell r="F45">
            <v>38.606057033177208</v>
          </cell>
          <cell r="G45">
            <v>-1.6828129999999999</v>
          </cell>
          <cell r="H45">
            <v>25.813972687835893</v>
          </cell>
          <cell r="I45">
            <v>-1.2328410000000001</v>
          </cell>
          <cell r="N45">
            <v>42.683181586714056</v>
          </cell>
          <cell r="O45">
            <v>-1.746626</v>
          </cell>
          <cell r="P45">
            <v>37.76616585582763</v>
          </cell>
          <cell r="Q45">
            <v>-1.6700010000000001</v>
          </cell>
          <cell r="R45">
            <v>41.510772527601176</v>
          </cell>
          <cell r="S45">
            <v>-1.6223209999999999</v>
          </cell>
          <cell r="T45">
            <v>43.476053588721683</v>
          </cell>
          <cell r="U45">
            <v>-1.805466</v>
          </cell>
          <cell r="AB45">
            <v>7.9089221087263848</v>
          </cell>
          <cell r="AC45">
            <v>0.20877799999999999</v>
          </cell>
          <cell r="AD45">
            <v>7.9084853886620063</v>
          </cell>
          <cell r="AE45">
            <v>0.33347900000000003</v>
          </cell>
          <cell r="AF45">
            <v>7.1146720670763077</v>
          </cell>
          <cell r="AG45">
            <v>0.459677</v>
          </cell>
          <cell r="AH45">
            <v>8.8966052185081175</v>
          </cell>
          <cell r="AI45">
            <v>-8.3029000000000006E-2</v>
          </cell>
          <cell r="AJ45">
            <v>8.7719830020740748</v>
          </cell>
          <cell r="AK45">
            <v>0.30094900000000002</v>
          </cell>
        </row>
        <row r="46">
          <cell r="B46">
            <v>37.604060848004785</v>
          </cell>
          <cell r="C46">
            <v>-1.648542</v>
          </cell>
          <cell r="D46">
            <v>46.247526342581892</v>
          </cell>
          <cell r="E46">
            <v>-1.8140879999999999</v>
          </cell>
          <cell r="F46">
            <v>49.511289251141385</v>
          </cell>
          <cell r="G46">
            <v>-1.9744379999999999</v>
          </cell>
          <cell r="H46">
            <v>30.772791472948704</v>
          </cell>
          <cell r="I46">
            <v>-1.4671860000000001</v>
          </cell>
          <cell r="N46">
            <v>48.599529663305304</v>
          </cell>
          <cell r="O46">
            <v>-1.8634470000000001</v>
          </cell>
          <cell r="R46">
            <v>47.207680453856369</v>
          </cell>
          <cell r="S46">
            <v>-1.7414940000000001</v>
          </cell>
          <cell r="U46">
            <v>-1.9786509999999999</v>
          </cell>
          <cell r="AB46">
            <v>9.7039518829767299</v>
          </cell>
          <cell r="AC46">
            <v>-7.5185000000000002E-2</v>
          </cell>
          <cell r="AD46">
            <v>9.6516668857802248</v>
          </cell>
          <cell r="AE46">
            <v>0.200095</v>
          </cell>
          <cell r="AF46">
            <v>8.9102434274929898</v>
          </cell>
          <cell r="AG46">
            <v>0.33537600000000001</v>
          </cell>
          <cell r="AH46">
            <v>9.9120947674232944</v>
          </cell>
          <cell r="AI46">
            <v>-0.19773199999999999</v>
          </cell>
          <cell r="AJ46">
            <v>12.379720253243779</v>
          </cell>
          <cell r="AK46">
            <v>-4.9097000000000002E-2</v>
          </cell>
        </row>
        <row r="47">
          <cell r="B47">
            <v>42.369682401815922</v>
          </cell>
          <cell r="C47">
            <v>-1.719184</v>
          </cell>
          <cell r="D47">
            <v>54.230357043050709</v>
          </cell>
          <cell r="E47">
            <v>-1.9839690000000001</v>
          </cell>
          <cell r="H47">
            <v>36.097134261610563</v>
          </cell>
          <cell r="I47">
            <v>-1.666507</v>
          </cell>
          <cell r="N47">
            <v>52.295450277752785</v>
          </cell>
          <cell r="O47">
            <v>-1.91306</v>
          </cell>
          <cell r="R47">
            <v>52.612015499400613</v>
          </cell>
          <cell r="S47">
            <v>-1.8612580000000001</v>
          </cell>
          <cell r="AB47">
            <v>11.592878077657755</v>
          </cell>
          <cell r="AC47">
            <v>-0.35533500000000001</v>
          </cell>
          <cell r="AD47">
            <v>10.359567871367448</v>
          </cell>
          <cell r="AE47">
            <v>-0.20581199999999999</v>
          </cell>
          <cell r="AF47">
            <v>11.15606503341426</v>
          </cell>
          <cell r="AG47">
            <v>0.13280800000000001</v>
          </cell>
          <cell r="AH47">
            <v>10.935408963750255</v>
          </cell>
          <cell r="AI47">
            <v>-0.33099000000000001</v>
          </cell>
          <cell r="AJ47">
            <v>12.98577828422769</v>
          </cell>
          <cell r="AK47">
            <v>-0.148259</v>
          </cell>
          <cell r="AP47">
            <v>0</v>
          </cell>
          <cell r="AQ47">
            <v>1.9290499999999999</v>
          </cell>
          <cell r="AR47">
            <v>0</v>
          </cell>
          <cell r="AS47">
            <v>1.9290499999999999</v>
          </cell>
          <cell r="AT47">
            <v>0</v>
          </cell>
          <cell r="AU47">
            <v>1.9290499999999999</v>
          </cell>
          <cell r="AV47">
            <v>0</v>
          </cell>
          <cell r="AW47">
            <v>1.9290499999999999</v>
          </cell>
          <cell r="AX47">
            <v>0</v>
          </cell>
          <cell r="AY47">
            <v>1.9290499999999999</v>
          </cell>
        </row>
        <row r="48">
          <cell r="B48">
            <v>48.50003889208341</v>
          </cell>
          <cell r="C48">
            <v>-1.8110059999999999</v>
          </cell>
          <cell r="D48">
            <v>62.310691447287134</v>
          </cell>
          <cell r="E48">
            <v>-2.1221209999999999</v>
          </cell>
          <cell r="H48">
            <v>42.556113680204405</v>
          </cell>
          <cell r="I48">
            <v>-1.772877</v>
          </cell>
          <cell r="N48">
            <v>56.749704694156264</v>
          </cell>
          <cell r="O48">
            <v>-2.000035</v>
          </cell>
          <cell r="AB48">
            <v>13.769205202114012</v>
          </cell>
          <cell r="AC48">
            <v>-0.53440399999999999</v>
          </cell>
          <cell r="AD48">
            <v>14.088267641372562</v>
          </cell>
          <cell r="AE48">
            <v>-0.47146199999999999</v>
          </cell>
          <cell r="AF48">
            <v>11.82985579480291</v>
          </cell>
          <cell r="AG48">
            <v>-9.4861000000000001E-2</v>
          </cell>
          <cell r="AH48">
            <v>12.277898745620565</v>
          </cell>
          <cell r="AI48">
            <v>-0.50404899999999997</v>
          </cell>
          <cell r="AJ48">
            <v>13.38072192817366</v>
          </cell>
          <cell r="AK48">
            <v>-0.28397499999999998</v>
          </cell>
          <cell r="AP48">
            <v>3.2363379168851267</v>
          </cell>
          <cell r="AQ48">
            <v>0.99523899999999998</v>
          </cell>
          <cell r="AR48">
            <v>2.3267519986367451</v>
          </cell>
          <cell r="AS48">
            <v>1.5220229999999999</v>
          </cell>
          <cell r="AT48">
            <v>0.54896262657182204</v>
          </cell>
          <cell r="AU48">
            <v>1.752888</v>
          </cell>
          <cell r="AV48">
            <v>0.15669322006232567</v>
          </cell>
          <cell r="AW48">
            <v>1.9838800000000001</v>
          </cell>
          <cell r="AX48">
            <v>2.5015324320867038</v>
          </cell>
          <cell r="AY48">
            <v>1.685182</v>
          </cell>
        </row>
        <row r="49">
          <cell r="AB49">
            <v>14.905098301991005</v>
          </cell>
          <cell r="AC49">
            <v>-0.626309</v>
          </cell>
          <cell r="AD49">
            <v>16.042533106903221</v>
          </cell>
          <cell r="AE49">
            <v>-0.75769299999999995</v>
          </cell>
          <cell r="AF49">
            <v>13.775509461081784</v>
          </cell>
          <cell r="AG49">
            <v>-0.19606699999999999</v>
          </cell>
          <cell r="AH49">
            <v>14.229391899471523</v>
          </cell>
          <cell r="AI49">
            <v>-0.91900599999999999</v>
          </cell>
          <cell r="AJ49">
            <v>14.935722219798834</v>
          </cell>
          <cell r="AK49">
            <v>-0.384741</v>
          </cell>
          <cell r="AP49">
            <v>8.0531374050035627</v>
          </cell>
          <cell r="AQ49">
            <v>0.365763</v>
          </cell>
          <cell r="AR49">
            <v>4.2386959665793231</v>
          </cell>
          <cell r="AS49">
            <v>1.196599</v>
          </cell>
          <cell r="AT49">
            <v>1.6632651882682188</v>
          </cell>
          <cell r="AU49">
            <v>1.648185</v>
          </cell>
          <cell r="AV49">
            <v>1.7148985886839463</v>
          </cell>
          <cell r="AW49">
            <v>1.7385550000000001</v>
          </cell>
          <cell r="AX49">
            <v>6.0949097035880442</v>
          </cell>
          <cell r="AY49">
            <v>0.953955</v>
          </cell>
        </row>
        <row r="50">
          <cell r="AB50">
            <v>17.417268822476412</v>
          </cell>
          <cell r="AC50">
            <v>-0.79340699999999997</v>
          </cell>
          <cell r="AD50">
            <v>19.003678329415916</v>
          </cell>
          <cell r="AE50">
            <v>-0.83899299999999999</v>
          </cell>
          <cell r="AF50">
            <v>14.833551176989406</v>
          </cell>
          <cell r="AG50">
            <v>-0.52938099999999999</v>
          </cell>
          <cell r="AH50">
            <v>17.703370345960138</v>
          </cell>
          <cell r="AI50">
            <v>-1.1095170000000001</v>
          </cell>
          <cell r="AJ50">
            <v>15.192329377042082</v>
          </cell>
          <cell r="AK50">
            <v>-0.56444700000000003</v>
          </cell>
          <cell r="AP50">
            <v>10.353513902978479</v>
          </cell>
          <cell r="AQ50">
            <v>0.15864600000000001</v>
          </cell>
          <cell r="AR50">
            <v>6.6861364028908117</v>
          </cell>
          <cell r="AS50">
            <v>0.77362699999999995</v>
          </cell>
          <cell r="AT50">
            <v>3.2064090192591999</v>
          </cell>
          <cell r="AU50">
            <v>1.4259090000000001</v>
          </cell>
          <cell r="AV50">
            <v>2.5797215204662907</v>
          </cell>
          <cell r="AW50">
            <v>1.5789029999999999</v>
          </cell>
          <cell r="AX50">
            <v>10.388665620274967</v>
          </cell>
          <cell r="AY50">
            <v>0.40248099999999998</v>
          </cell>
        </row>
        <row r="51">
          <cell r="AB51">
            <v>20.586553759216418</v>
          </cell>
          <cell r="AC51">
            <v>-1.0026820000000001</v>
          </cell>
          <cell r="AD51">
            <v>21.03159511748396</v>
          </cell>
          <cell r="AE51">
            <v>-0.85804000000000002</v>
          </cell>
          <cell r="AF51">
            <v>16.937737884738507</v>
          </cell>
          <cell r="AG51">
            <v>-0.72446299999999997</v>
          </cell>
          <cell r="AH51">
            <v>20.207549905177551</v>
          </cell>
          <cell r="AI51">
            <v>-1.1571899999999999</v>
          </cell>
          <cell r="AJ51">
            <v>15.732041714986881</v>
          </cell>
          <cell r="AK51">
            <v>-0.71884999999999999</v>
          </cell>
          <cell r="AP51">
            <v>10.952806117391042</v>
          </cell>
          <cell r="AQ51">
            <v>2.1745E-2</v>
          </cell>
          <cell r="AR51">
            <v>8.2799816010922793</v>
          </cell>
          <cell r="AS51">
            <v>0.522455</v>
          </cell>
          <cell r="AT51">
            <v>5.5431086391379036</v>
          </cell>
          <cell r="AU51">
            <v>1.0462149999999999</v>
          </cell>
          <cell r="AV51">
            <v>5.0349669709258453</v>
          </cell>
          <cell r="AW51">
            <v>1.092816</v>
          </cell>
          <cell r="AX51">
            <v>11.270655202296771</v>
          </cell>
          <cell r="AY51">
            <v>0.27778599999999998</v>
          </cell>
        </row>
        <row r="52">
          <cell r="AB52">
            <v>22.191134951879867</v>
          </cell>
          <cell r="AC52">
            <v>-0.90016399999999996</v>
          </cell>
          <cell r="AD52">
            <v>24.784898231753676</v>
          </cell>
          <cell r="AE52">
            <v>-1.1255170000000001</v>
          </cell>
          <cell r="AF52">
            <v>20.322078385755123</v>
          </cell>
          <cell r="AG52">
            <v>-0.81484299999999998</v>
          </cell>
          <cell r="AH52">
            <v>23.372728183556433</v>
          </cell>
          <cell r="AI52">
            <v>-1.5128410000000001</v>
          </cell>
          <cell r="AJ52">
            <v>18.71688247779668</v>
          </cell>
          <cell r="AK52">
            <v>-0.83671600000000002</v>
          </cell>
          <cell r="AP52">
            <v>11.345558263342241</v>
          </cell>
          <cell r="AQ52">
            <v>-0.16936699999999999</v>
          </cell>
          <cell r="AR52">
            <v>12.028136796648322</v>
          </cell>
          <cell r="AS52">
            <v>0.17003299999999999</v>
          </cell>
          <cell r="AT52">
            <v>9.2309545454918585</v>
          </cell>
          <cell r="AU52">
            <v>0.421039</v>
          </cell>
          <cell r="AV52">
            <v>7.145902600267533</v>
          </cell>
          <cell r="AW52">
            <v>0.73370400000000002</v>
          </cell>
          <cell r="AX52">
            <v>12.766705895788775</v>
          </cell>
          <cell r="AY52">
            <v>0.11403099999999999</v>
          </cell>
        </row>
        <row r="53">
          <cell r="AB53">
            <v>25.557502040072745</v>
          </cell>
          <cell r="AC53">
            <v>-1.1784269999999999</v>
          </cell>
          <cell r="AD53">
            <v>27.648594062284932</v>
          </cell>
          <cell r="AE53">
            <v>-1.2282500000000001</v>
          </cell>
          <cell r="AF53">
            <v>22.437293516324758</v>
          </cell>
          <cell r="AG53">
            <v>-1.0277350000000001</v>
          </cell>
          <cell r="AH53">
            <v>24.982937338416669</v>
          </cell>
          <cell r="AI53">
            <v>-1.5170440000000001</v>
          </cell>
          <cell r="AJ53">
            <v>23.518048796429767</v>
          </cell>
          <cell r="AK53">
            <v>-1.055226</v>
          </cell>
          <cell r="AP53">
            <v>12.598385564889297</v>
          </cell>
          <cell r="AQ53">
            <v>-0.40695999999999999</v>
          </cell>
          <cell r="AR53">
            <v>13.728604529415168</v>
          </cell>
          <cell r="AS53">
            <v>-1.0642E-2</v>
          </cell>
          <cell r="AT53">
            <v>13.165895915653287</v>
          </cell>
          <cell r="AU53">
            <v>7.7892000000000003E-2</v>
          </cell>
          <cell r="AV53">
            <v>9.6330831275459747</v>
          </cell>
          <cell r="AW53">
            <v>0.47249000000000002</v>
          </cell>
          <cell r="AX53">
            <v>14.581804321414641</v>
          </cell>
          <cell r="AY53">
            <v>-9.2557E-2</v>
          </cell>
        </row>
        <row r="54">
          <cell r="AB54">
            <v>27.127985363227044</v>
          </cell>
          <cell r="AC54">
            <v>-1.214674</v>
          </cell>
          <cell r="AD54">
            <v>29.418622559299845</v>
          </cell>
          <cell r="AE54">
            <v>-1.303992</v>
          </cell>
          <cell r="AF54">
            <v>24.917984912926492</v>
          </cell>
          <cell r="AG54">
            <v>-1.116053</v>
          </cell>
          <cell r="AJ54">
            <v>28.87737960199085</v>
          </cell>
          <cell r="AK54">
            <v>-1.4199409999999999</v>
          </cell>
          <cell r="AP54">
            <v>13.63548034762831</v>
          </cell>
          <cell r="AQ54">
            <v>-0.51167700000000005</v>
          </cell>
          <cell r="AR54">
            <v>14.186790785163204</v>
          </cell>
          <cell r="AS54">
            <v>-0.25733800000000001</v>
          </cell>
          <cell r="AT54">
            <v>15.144961725074769</v>
          </cell>
          <cell r="AU54">
            <v>-0.13669500000000001</v>
          </cell>
          <cell r="AV54">
            <v>13.64054722023776</v>
          </cell>
          <cell r="AW54">
            <v>0.15842500000000001</v>
          </cell>
          <cell r="AX54">
            <v>16.672841877517381</v>
          </cell>
          <cell r="AY54">
            <v>-0.30921500000000002</v>
          </cell>
        </row>
        <row r="55">
          <cell r="AF55">
            <v>25.339976742433738</v>
          </cell>
          <cell r="AG55">
            <v>-1.1695150000000001</v>
          </cell>
          <cell r="AP55">
            <v>15.984928485295349</v>
          </cell>
          <cell r="AQ55">
            <v>-0.67592600000000003</v>
          </cell>
          <cell r="AR55">
            <v>14.72893987586685</v>
          </cell>
          <cell r="AS55">
            <v>-0.473887</v>
          </cell>
          <cell r="AT55">
            <v>15.942459929690116</v>
          </cell>
          <cell r="AU55">
            <v>-0.33060200000000001</v>
          </cell>
          <cell r="AV55">
            <v>14.970869698733017</v>
          </cell>
          <cell r="AW55">
            <v>-4.4655E-2</v>
          </cell>
          <cell r="AX55">
            <v>18.869711548906132</v>
          </cell>
          <cell r="AY55">
            <v>-0.79322700000000002</v>
          </cell>
        </row>
        <row r="56">
          <cell r="AP56">
            <v>19.229856971905235</v>
          </cell>
          <cell r="AQ56">
            <v>-0.80579599999999996</v>
          </cell>
          <cell r="AR56">
            <v>16.201952488811656</v>
          </cell>
          <cell r="AS56">
            <v>-0.51045799999999997</v>
          </cell>
          <cell r="AT56">
            <v>16.054484452903754</v>
          </cell>
          <cell r="AU56">
            <v>-0.51192899999999997</v>
          </cell>
          <cell r="AV56">
            <v>15.493176180880614</v>
          </cell>
          <cell r="AW56">
            <v>-0.147928</v>
          </cell>
          <cell r="AX56">
            <v>19.492893366856844</v>
          </cell>
          <cell r="AY56">
            <v>-0.77218299999999995</v>
          </cell>
        </row>
        <row r="57">
          <cell r="AP57">
            <v>21.998038532859155</v>
          </cell>
          <cell r="AQ57">
            <v>-0.90436399999999995</v>
          </cell>
          <cell r="AR57">
            <v>18.421586529712876</v>
          </cell>
          <cell r="AS57">
            <v>-0.85070999999999997</v>
          </cell>
          <cell r="AT57">
            <v>17.9636697848536</v>
          </cell>
          <cell r="AU57">
            <v>-0.80680399999999997</v>
          </cell>
          <cell r="AV57">
            <v>15.580462308293423</v>
          </cell>
          <cell r="AW57">
            <v>-0.22478500000000001</v>
          </cell>
          <cell r="AX57">
            <v>22.361794898545082</v>
          </cell>
          <cell r="AY57">
            <v>-1.0132220000000001</v>
          </cell>
        </row>
        <row r="58">
          <cell r="AP58">
            <v>24.02415604877686</v>
          </cell>
          <cell r="AQ58">
            <v>-1.0256719999999999</v>
          </cell>
          <cell r="AR58">
            <v>20.573354922325247</v>
          </cell>
          <cell r="AS58">
            <v>-0.92657400000000001</v>
          </cell>
          <cell r="AT58">
            <v>18.754950491131837</v>
          </cell>
          <cell r="AU58">
            <v>-0.90332999999999997</v>
          </cell>
          <cell r="AV58">
            <v>15.726015099212564</v>
          </cell>
          <cell r="AW58">
            <v>-0.28922199999999998</v>
          </cell>
          <cell r="AX58">
            <v>27.520767068597124</v>
          </cell>
          <cell r="AY58">
            <v>-1.251206</v>
          </cell>
        </row>
        <row r="59">
          <cell r="AP59">
            <v>26.408285584181712</v>
          </cell>
          <cell r="AQ59">
            <v>-1.132941</v>
          </cell>
          <cell r="AT59">
            <v>20.876756104423947</v>
          </cell>
          <cell r="AU59">
            <v>-1.032543</v>
          </cell>
          <cell r="AV59">
            <v>17.59489193344994</v>
          </cell>
          <cell r="AW59">
            <v>-0.509127</v>
          </cell>
          <cell r="AX59">
            <v>30.943378550310172</v>
          </cell>
          <cell r="AY59">
            <v>-1.338652</v>
          </cell>
        </row>
        <row r="60">
          <cell r="AP60">
            <v>28.784002303633272</v>
          </cell>
          <cell r="AQ60">
            <v>-1.2192000000000001</v>
          </cell>
          <cell r="AT60">
            <v>23.736961855902642</v>
          </cell>
          <cell r="AU60">
            <v>-1.2138580000000001</v>
          </cell>
          <cell r="AV60">
            <v>17.710238270663108</v>
          </cell>
          <cell r="AW60">
            <v>-0.37440499999999999</v>
          </cell>
          <cell r="AX60">
            <v>36.1445504333767</v>
          </cell>
          <cell r="AY60">
            <v>-1.5655349999999999</v>
          </cell>
        </row>
        <row r="61">
          <cell r="AP61">
            <v>29.93116437258837</v>
          </cell>
          <cell r="AQ61">
            <v>-1.2432989999999999</v>
          </cell>
          <cell r="AT61">
            <v>26.379734081641004</v>
          </cell>
          <cell r="AU61">
            <v>-1.2570840000000001</v>
          </cell>
          <cell r="AV61">
            <v>18.202093734628804</v>
          </cell>
          <cell r="AW61">
            <v>-0.52529599999999999</v>
          </cell>
          <cell r="AX61">
            <v>39.489603614463931</v>
          </cell>
          <cell r="AY61">
            <v>-1.6199079999999999</v>
          </cell>
        </row>
        <row r="62">
          <cell r="AT62">
            <v>28.340765643562658</v>
          </cell>
          <cell r="AU62">
            <v>-1.261946</v>
          </cell>
          <cell r="AV62">
            <v>18.573825723698139</v>
          </cell>
          <cell r="AW62">
            <v>-0.61187100000000005</v>
          </cell>
          <cell r="AX62">
            <v>42.860303911569716</v>
          </cell>
          <cell r="AY62">
            <v>-1.809353</v>
          </cell>
        </row>
        <row r="63">
          <cell r="AT63">
            <v>29.108494258895515</v>
          </cell>
          <cell r="AU63">
            <v>-1.3175829999999999</v>
          </cell>
          <cell r="AV63">
            <v>19.768464011419614</v>
          </cell>
          <cell r="AW63">
            <v>-0.76406300000000005</v>
          </cell>
          <cell r="AX63">
            <v>47.435244580582598</v>
          </cell>
          <cell r="AY63">
            <v>-1.7863560000000001</v>
          </cell>
        </row>
        <row r="64">
          <cell r="AV64">
            <v>19.912309999273205</v>
          </cell>
          <cell r="AW64">
            <v>-0.69615199999999999</v>
          </cell>
          <cell r="AX64">
            <v>52.903055919967485</v>
          </cell>
          <cell r="AY64">
            <v>-2.0020829999999998</v>
          </cell>
        </row>
        <row r="65">
          <cell r="AV65">
            <v>20.366221570539146</v>
          </cell>
          <cell r="AW65">
            <v>-0.69424699999999995</v>
          </cell>
          <cell r="AX65">
            <v>58.246305440642416</v>
          </cell>
          <cell r="AY65">
            <v>-2.0676320000000001</v>
          </cell>
        </row>
        <row r="66">
          <cell r="AV66">
            <v>21.638732730426046</v>
          </cell>
          <cell r="AW66">
            <v>-0.78369699999999998</v>
          </cell>
        </row>
        <row r="67">
          <cell r="AV67">
            <v>22.328460737269978</v>
          </cell>
          <cell r="AW67">
            <v>-0.95778300000000005</v>
          </cell>
        </row>
        <row r="68">
          <cell r="AV68">
            <v>22.889177798177673</v>
          </cell>
          <cell r="AW68">
            <v>-0.95819799999999999</v>
          </cell>
        </row>
        <row r="69">
          <cell r="AV69">
            <v>24.969755597807879</v>
          </cell>
          <cell r="AW69">
            <v>-0.97771699999999995</v>
          </cell>
        </row>
        <row r="70">
          <cell r="AV70">
            <v>27.913232225784892</v>
          </cell>
          <cell r="AW70">
            <v>-1.271943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Données Topo"/>
      <sheetName val="Données Graph"/>
      <sheetName val="Volumes"/>
      <sheetName val="Graphiques"/>
      <sheetName val="enveloppe"/>
    </sheetNames>
    <sheetDataSet>
      <sheetData sheetId="0"/>
      <sheetData sheetId="1"/>
      <sheetData sheetId="2">
        <row r="5">
          <cell r="Z5">
            <v>42288</v>
          </cell>
          <cell r="AB5">
            <v>42327</v>
          </cell>
          <cell r="AD5">
            <v>42347</v>
          </cell>
          <cell r="AF5">
            <v>42385</v>
          </cell>
          <cell r="AH5">
            <v>42420</v>
          </cell>
          <cell r="AJ5">
            <v>42448</v>
          </cell>
          <cell r="AP5">
            <v>43061</v>
          </cell>
          <cell r="AR5">
            <v>43153</v>
          </cell>
          <cell r="AT5">
            <v>43181</v>
          </cell>
          <cell r="AV5">
            <v>43212</v>
          </cell>
          <cell r="AX5">
            <v>43246</v>
          </cell>
        </row>
        <row r="7">
          <cell r="B7">
            <v>0</v>
          </cell>
          <cell r="C7">
            <v>2.0211600000000001</v>
          </cell>
          <cell r="D7">
            <v>0</v>
          </cell>
          <cell r="E7">
            <v>2.0211600000000001</v>
          </cell>
          <cell r="F7">
            <v>0</v>
          </cell>
          <cell r="G7">
            <v>2.0211600000000001</v>
          </cell>
          <cell r="H7">
            <v>0</v>
          </cell>
          <cell r="I7">
            <v>2.0211600000000001</v>
          </cell>
          <cell r="J7">
            <v>0</v>
          </cell>
          <cell r="K7">
            <v>2.0211600000000001</v>
          </cell>
          <cell r="L7">
            <v>0</v>
          </cell>
          <cell r="M7">
            <v>2.0211600000000001</v>
          </cell>
          <cell r="N7">
            <v>0</v>
          </cell>
          <cell r="O7">
            <v>2.0211600000000001</v>
          </cell>
          <cell r="P7">
            <v>0</v>
          </cell>
          <cell r="Q7">
            <v>2.0211600000000001</v>
          </cell>
          <cell r="R7">
            <v>0</v>
          </cell>
          <cell r="S7">
            <v>2.0211600000000001</v>
          </cell>
          <cell r="T7">
            <v>0</v>
          </cell>
          <cell r="U7">
            <v>2.0211600000000001</v>
          </cell>
        </row>
        <row r="8">
          <cell r="B8">
            <v>3.2639276887364437</v>
          </cell>
          <cell r="C8">
            <v>2.0268060000000001</v>
          </cell>
          <cell r="D8">
            <v>5.1506764280594224</v>
          </cell>
          <cell r="E8">
            <v>1.997387</v>
          </cell>
          <cell r="F8">
            <v>4.6097724748173929</v>
          </cell>
          <cell r="G8">
            <v>2.0189849999999998</v>
          </cell>
          <cell r="H8">
            <v>2.3893135127299416</v>
          </cell>
          <cell r="I8">
            <v>2.0176470000000002</v>
          </cell>
          <cell r="J8">
            <v>1.3956339313817996</v>
          </cell>
          <cell r="K8">
            <v>1.9703930000000001</v>
          </cell>
          <cell r="L8">
            <v>2.1710410281982839</v>
          </cell>
          <cell r="M8">
            <v>1.9963580000000001</v>
          </cell>
          <cell r="N8">
            <v>3.8247479842260184</v>
          </cell>
          <cell r="O8">
            <v>2.0144669999999998</v>
          </cell>
          <cell r="P8">
            <v>2.2418366735236792</v>
          </cell>
          <cell r="Q8">
            <v>2.0125039999999998</v>
          </cell>
          <cell r="R8">
            <v>2.2615429129890798</v>
          </cell>
          <cell r="S8">
            <v>1.9988790000000001</v>
          </cell>
          <cell r="T8">
            <v>5.2960784127444294</v>
          </cell>
          <cell r="U8">
            <v>2.0069750000000002</v>
          </cell>
          <cell r="Z8">
            <v>0</v>
          </cell>
          <cell r="AA8">
            <v>2.0211600000000001</v>
          </cell>
          <cell r="AB8">
            <v>0</v>
          </cell>
          <cell r="AC8">
            <v>2.0211600000000001</v>
          </cell>
          <cell r="AD8">
            <v>0</v>
          </cell>
          <cell r="AE8">
            <v>2.0211600000000001</v>
          </cell>
          <cell r="AF8">
            <v>0</v>
          </cell>
          <cell r="AG8">
            <v>2.0211600000000001</v>
          </cell>
          <cell r="AH8">
            <v>0</v>
          </cell>
          <cell r="AI8">
            <v>2.0211600000000001</v>
          </cell>
          <cell r="AJ8">
            <v>0</v>
          </cell>
          <cell r="AK8">
            <v>2.0211600000000001</v>
          </cell>
          <cell r="AP8">
            <v>0</v>
          </cell>
          <cell r="AQ8">
            <v>2.0211600000000001</v>
          </cell>
          <cell r="AR8">
            <v>0</v>
          </cell>
          <cell r="AS8">
            <v>2.0211600000000001</v>
          </cell>
          <cell r="AT8">
            <v>0</v>
          </cell>
          <cell r="AU8">
            <v>2.0211600000000001</v>
          </cell>
          <cell r="AV8">
            <v>0</v>
          </cell>
          <cell r="AW8">
            <v>2.0211600000000001</v>
          </cell>
          <cell r="AX8">
            <v>0</v>
          </cell>
          <cell r="AY8">
            <v>2.0211600000000001</v>
          </cell>
          <cell r="BB8">
            <v>0</v>
          </cell>
          <cell r="BC8">
            <v>2.0211600000000001</v>
          </cell>
          <cell r="BD8">
            <v>0</v>
          </cell>
          <cell r="BE8">
            <v>2.0211600000000001</v>
          </cell>
          <cell r="BF8">
            <v>0</v>
          </cell>
          <cell r="BG8">
            <v>2.0211600000000001</v>
          </cell>
          <cell r="BH8">
            <v>0</v>
          </cell>
          <cell r="BI8">
            <v>2.0211600000000001</v>
          </cell>
          <cell r="BJ8">
            <v>0</v>
          </cell>
          <cell r="BK8">
            <v>2.0211600000000001</v>
          </cell>
          <cell r="BL8">
            <v>0</v>
          </cell>
          <cell r="BM8">
            <v>2.0211600000000001</v>
          </cell>
          <cell r="BN8">
            <v>0</v>
          </cell>
          <cell r="BO8">
            <v>2.0211600000000001</v>
          </cell>
        </row>
        <row r="9">
          <cell r="B9">
            <v>11.75708113549522</v>
          </cell>
          <cell r="C9">
            <v>1.964378</v>
          </cell>
          <cell r="D9">
            <v>12.767627003133871</v>
          </cell>
          <cell r="E9">
            <v>1.915861</v>
          </cell>
          <cell r="F9">
            <v>10.669507958413995</v>
          </cell>
          <cell r="G9">
            <v>1.992718</v>
          </cell>
          <cell r="H9">
            <v>7.0678075787149872</v>
          </cell>
          <cell r="I9">
            <v>2.0296189999999998</v>
          </cell>
          <cell r="J9">
            <v>6.2949837768843455</v>
          </cell>
          <cell r="K9">
            <v>2.0317509999999999</v>
          </cell>
          <cell r="L9">
            <v>9.7648085394315647</v>
          </cell>
          <cell r="M9">
            <v>1.9662520000000001</v>
          </cell>
          <cell r="N9">
            <v>8.5507020418846373</v>
          </cell>
          <cell r="O9">
            <v>1.9904120000000001</v>
          </cell>
          <cell r="P9">
            <v>8.1235758821600133</v>
          </cell>
          <cell r="Q9">
            <v>2.0226060000000001</v>
          </cell>
          <cell r="R9">
            <v>10.142587069806925</v>
          </cell>
          <cell r="S9">
            <v>1.9598310000000001</v>
          </cell>
          <cell r="T9">
            <v>12.790491763369054</v>
          </cell>
          <cell r="U9">
            <v>1.8653059999999999</v>
          </cell>
          <cell r="Z9">
            <v>0.91220652502186517</v>
          </cell>
          <cell r="AA9">
            <v>1.1582300000000001</v>
          </cell>
          <cell r="AB9">
            <v>0.47748258294092683</v>
          </cell>
          <cell r="AC9">
            <v>2.0225070000000001</v>
          </cell>
          <cell r="AD9">
            <v>1.0217195035600828</v>
          </cell>
          <cell r="AE9">
            <v>2.0366520000000001</v>
          </cell>
          <cell r="AF9">
            <v>1.8860856654272875</v>
          </cell>
          <cell r="AG9">
            <v>2.099666</v>
          </cell>
          <cell r="AH9">
            <v>1.1515582915100719</v>
          </cell>
          <cell r="AI9">
            <v>1.694669</v>
          </cell>
          <cell r="AJ9">
            <v>1.4677032556109855</v>
          </cell>
          <cell r="AK9">
            <v>2.0625460000000002</v>
          </cell>
          <cell r="AP9">
            <v>1.3023014787712861</v>
          </cell>
          <cell r="AQ9">
            <v>2.0659179999999999</v>
          </cell>
          <cell r="AR9">
            <v>1.6468607931625616</v>
          </cell>
          <cell r="AS9">
            <v>2.1202320000000001</v>
          </cell>
          <cell r="AT9">
            <v>1.9250038062398664</v>
          </cell>
          <cell r="AU9">
            <v>2.1317900000000001</v>
          </cell>
          <cell r="AV9">
            <v>0.47457344839398813</v>
          </cell>
          <cell r="AW9">
            <v>2.109747</v>
          </cell>
          <cell r="AX9">
            <v>0.52392919806026805</v>
          </cell>
          <cell r="AY9">
            <v>2.0673870000000001</v>
          </cell>
          <cell r="BB9">
            <v>3.5911911238221941</v>
          </cell>
          <cell r="BC9">
            <v>2.0621649999999998</v>
          </cell>
          <cell r="BD9">
            <v>0.10368389657329805</v>
          </cell>
          <cell r="BE9">
            <v>2.0289730000000001</v>
          </cell>
          <cell r="BF9">
            <v>0.72170195836953732</v>
          </cell>
          <cell r="BG9">
            <v>1.9963660000000001</v>
          </cell>
          <cell r="BH9">
            <v>0.12273790569563106</v>
          </cell>
          <cell r="BI9">
            <v>2.0347580000000001</v>
          </cell>
          <cell r="BJ9">
            <v>1.8097816433979272E-2</v>
          </cell>
          <cell r="BK9">
            <v>1.9764379999999999</v>
          </cell>
          <cell r="BL9">
            <v>0.11550938748167805</v>
          </cell>
          <cell r="BM9">
            <v>2.02447</v>
          </cell>
          <cell r="BN9">
            <v>0.1616044771940891</v>
          </cell>
          <cell r="BO9">
            <v>2.070649</v>
          </cell>
        </row>
        <row r="10">
          <cell r="B10">
            <v>15.717131792900011</v>
          </cell>
          <cell r="C10">
            <v>1.6595420000000001</v>
          </cell>
          <cell r="D10">
            <v>19.429674151842811</v>
          </cell>
          <cell r="E10">
            <v>1.570738</v>
          </cell>
          <cell r="F10">
            <v>17.006373946691532</v>
          </cell>
          <cell r="G10">
            <v>1.776403</v>
          </cell>
          <cell r="H10">
            <v>10.052914804934415</v>
          </cell>
          <cell r="I10">
            <v>2.0178780000000001</v>
          </cell>
          <cell r="J10">
            <v>11.798195884546754</v>
          </cell>
          <cell r="K10">
            <v>1.9537439999999999</v>
          </cell>
          <cell r="L10">
            <v>13.942621399746933</v>
          </cell>
          <cell r="M10">
            <v>1.842692</v>
          </cell>
          <cell r="N10">
            <v>14.452779696290452</v>
          </cell>
          <cell r="O10">
            <v>1.7937110000000001</v>
          </cell>
          <cell r="P10">
            <v>12.13115084837345</v>
          </cell>
          <cell r="Q10">
            <v>1.934002</v>
          </cell>
          <cell r="R10">
            <v>13.64607216982426</v>
          </cell>
          <cell r="S10">
            <v>1.852341</v>
          </cell>
          <cell r="T10">
            <v>15.54405575213239</v>
          </cell>
          <cell r="U10">
            <v>1.461762</v>
          </cell>
          <cell r="Z10">
            <v>1.9958876376577721</v>
          </cell>
          <cell r="AA10">
            <v>1.175484</v>
          </cell>
          <cell r="AB10">
            <v>1.6856690283081026</v>
          </cell>
          <cell r="AC10">
            <v>2.1047500000000001</v>
          </cell>
          <cell r="AD10">
            <v>2.8452689866785232</v>
          </cell>
          <cell r="AE10">
            <v>2.0858599999999998</v>
          </cell>
          <cell r="AF10">
            <v>3.7292053815246931</v>
          </cell>
          <cell r="AG10">
            <v>2.1445310000000002</v>
          </cell>
          <cell r="AH10">
            <v>2.7043831680771389</v>
          </cell>
          <cell r="AI10">
            <v>1.727355</v>
          </cell>
          <cell r="AJ10">
            <v>4.6363880243975473</v>
          </cell>
          <cell r="AK10">
            <v>2.1122580000000002</v>
          </cell>
          <cell r="AP10">
            <v>5.7516831525661125</v>
          </cell>
          <cell r="AQ10">
            <v>2.126166</v>
          </cell>
          <cell r="AR10">
            <v>5.7289182554541789</v>
          </cell>
          <cell r="AS10">
            <v>2.1746409999999998</v>
          </cell>
          <cell r="AT10">
            <v>5.7712482345946485</v>
          </cell>
          <cell r="AU10">
            <v>2.131891</v>
          </cell>
          <cell r="AV10">
            <v>4.8844080696630829</v>
          </cell>
          <cell r="AW10">
            <v>2.1920500000000001</v>
          </cell>
          <cell r="AX10">
            <v>5.650749100006113</v>
          </cell>
          <cell r="AY10">
            <v>2.1235409999999999</v>
          </cell>
          <cell r="BB10">
            <v>8.5059126828879688</v>
          </cell>
          <cell r="BC10">
            <v>1.981549</v>
          </cell>
          <cell r="BD10">
            <v>1.145827340832293</v>
          </cell>
          <cell r="BE10">
            <v>2.00956</v>
          </cell>
          <cell r="BF10">
            <v>5.0975555039960696</v>
          </cell>
          <cell r="BG10">
            <v>2.065134</v>
          </cell>
          <cell r="BH10">
            <v>0.32038945951221154</v>
          </cell>
          <cell r="BI10">
            <v>2.0088220000000003</v>
          </cell>
          <cell r="BJ10">
            <v>7.1800996472899753E-2</v>
          </cell>
          <cell r="BK10">
            <v>1.961443</v>
          </cell>
          <cell r="BL10">
            <v>3.4431130098438416</v>
          </cell>
          <cell r="BM10">
            <v>2.0083670000000002</v>
          </cell>
          <cell r="BN10">
            <v>0.21939637869929279</v>
          </cell>
          <cell r="BO10">
            <v>2.0486970000000002</v>
          </cell>
        </row>
        <row r="11">
          <cell r="B11">
            <v>18.360611969040733</v>
          </cell>
          <cell r="C11">
            <v>1.476513</v>
          </cell>
          <cell r="D11">
            <v>23.169282871285741</v>
          </cell>
          <cell r="E11">
            <v>1.1894499999999999</v>
          </cell>
          <cell r="F11">
            <v>20.422344461839753</v>
          </cell>
          <cell r="G11">
            <v>1.424032</v>
          </cell>
          <cell r="H11">
            <v>14.004903793830103</v>
          </cell>
          <cell r="I11">
            <v>1.871885</v>
          </cell>
          <cell r="J11">
            <v>14.755689949491851</v>
          </cell>
          <cell r="K11">
            <v>1.812956</v>
          </cell>
          <cell r="L11">
            <v>15.676879938750545</v>
          </cell>
          <cell r="M11">
            <v>1.6583479999999999</v>
          </cell>
          <cell r="N11">
            <v>17.182699043239538</v>
          </cell>
          <cell r="O11">
            <v>1.1384639999999999</v>
          </cell>
          <cell r="P11">
            <v>13.753663575096123</v>
          </cell>
          <cell r="Q11">
            <v>1.8263119999999999</v>
          </cell>
          <cell r="R11">
            <v>13.844676800125013</v>
          </cell>
          <cell r="S11">
            <v>1.713687</v>
          </cell>
          <cell r="T11">
            <v>18.631220695649898</v>
          </cell>
          <cell r="U11">
            <v>0.98191600000000001</v>
          </cell>
          <cell r="Z11">
            <v>3.0957270849283081</v>
          </cell>
          <cell r="AA11">
            <v>1.2059550000000001</v>
          </cell>
          <cell r="AB11">
            <v>3.1525610983661716</v>
          </cell>
          <cell r="AC11">
            <v>2.096158</v>
          </cell>
          <cell r="AD11">
            <v>4.9381079786898114</v>
          </cell>
          <cell r="AE11">
            <v>2.1426620000000001</v>
          </cell>
          <cell r="AF11">
            <v>6.1072705365157791</v>
          </cell>
          <cell r="AG11">
            <v>2.120771</v>
          </cell>
          <cell r="AH11">
            <v>4.436410374751544</v>
          </cell>
          <cell r="AI11">
            <v>1.761352</v>
          </cell>
          <cell r="AJ11">
            <v>11.318744760115257</v>
          </cell>
          <cell r="AK11">
            <v>1.807393</v>
          </cell>
          <cell r="AP11">
            <v>11.618289143094163</v>
          </cell>
          <cell r="AQ11">
            <v>1.9454990000000001</v>
          </cell>
          <cell r="AR11">
            <v>9.1874242737578697</v>
          </cell>
          <cell r="AS11">
            <v>2.1436790000000001</v>
          </cell>
          <cell r="AT11">
            <v>9.1323188213158311</v>
          </cell>
          <cell r="AU11">
            <v>2.1000709999999998</v>
          </cell>
          <cell r="AV11">
            <v>8.4729177280498007</v>
          </cell>
          <cell r="AW11">
            <v>2.1386310000000002</v>
          </cell>
          <cell r="AX11">
            <v>12.527863059376891</v>
          </cell>
          <cell r="AY11">
            <v>2.026624</v>
          </cell>
          <cell r="BB11">
            <v>12.466538818263585</v>
          </cell>
          <cell r="BC11">
            <v>1.7002299999999999</v>
          </cell>
          <cell r="BD11">
            <v>5.40400922899373</v>
          </cell>
          <cell r="BE11">
            <v>2.0999310000000002</v>
          </cell>
          <cell r="BF11">
            <v>5.1409754613581669</v>
          </cell>
          <cell r="BG11">
            <v>2.0487259999999998</v>
          </cell>
          <cell r="BH11">
            <v>0.59247757280571867</v>
          </cell>
          <cell r="BI11">
            <v>2.0422669999999998</v>
          </cell>
          <cell r="BJ11">
            <v>3.2259495398083096</v>
          </cell>
          <cell r="BK11">
            <v>2.0171269999999999</v>
          </cell>
          <cell r="BL11">
            <v>6.2569848588660584</v>
          </cell>
          <cell r="BM11">
            <v>2.0511780000000002</v>
          </cell>
          <cell r="BN11">
            <v>0.35895739977445651</v>
          </cell>
          <cell r="BO11">
            <v>2.0106310000000001</v>
          </cell>
        </row>
        <row r="12">
          <cell r="B12">
            <v>21.314727691995646</v>
          </cell>
          <cell r="C12">
            <v>1.2203310000000001</v>
          </cell>
          <cell r="D12">
            <v>25.359601134799981</v>
          </cell>
          <cell r="E12">
            <v>0.82406100000000004</v>
          </cell>
          <cell r="F12">
            <v>21.045454583456383</v>
          </cell>
          <cell r="G12">
            <v>1.186469</v>
          </cell>
          <cell r="H12">
            <v>17.104479969667906</v>
          </cell>
          <cell r="I12">
            <v>1.7765690000000001</v>
          </cell>
          <cell r="J12">
            <v>16.105057344005253</v>
          </cell>
          <cell r="K12">
            <v>1.7144900000000001</v>
          </cell>
          <cell r="L12">
            <v>16.710889606545241</v>
          </cell>
          <cell r="M12">
            <v>1.3678380000000001</v>
          </cell>
          <cell r="N12">
            <v>19.659581098816354</v>
          </cell>
          <cell r="O12">
            <v>0.53969299999999998</v>
          </cell>
          <cell r="P12">
            <v>14.602347175658904</v>
          </cell>
          <cell r="Q12">
            <v>1.7190780000000001</v>
          </cell>
          <cell r="R12">
            <v>15.774048734875617</v>
          </cell>
          <cell r="S12">
            <v>1.3693040000000001</v>
          </cell>
          <cell r="T12">
            <v>22.908426551510445</v>
          </cell>
          <cell r="U12">
            <v>0.236039</v>
          </cell>
          <cell r="Z12">
            <v>4.8139482996311163</v>
          </cell>
          <cell r="AA12">
            <v>1.244534</v>
          </cell>
          <cell r="AB12">
            <v>4.9517075653482383</v>
          </cell>
          <cell r="AC12">
            <v>2.1060660000000002</v>
          </cell>
          <cell r="AD12">
            <v>7.170273448422483</v>
          </cell>
          <cell r="AE12">
            <v>2.065941</v>
          </cell>
          <cell r="AF12">
            <v>8.570411987896783</v>
          </cell>
          <cell r="AG12">
            <v>2.0730249999999999</v>
          </cell>
          <cell r="AH12">
            <v>6.4360335009673637</v>
          </cell>
          <cell r="AI12">
            <v>1.7446120000000001</v>
          </cell>
          <cell r="AJ12">
            <v>13.737141523412861</v>
          </cell>
          <cell r="AK12">
            <v>1.50725</v>
          </cell>
          <cell r="AP12">
            <v>13.446110473468451</v>
          </cell>
          <cell r="AQ12">
            <v>1.8401240000000001</v>
          </cell>
          <cell r="AR12">
            <v>10.121167685176665</v>
          </cell>
          <cell r="AS12">
            <v>2.0815830000000002</v>
          </cell>
          <cell r="AT12">
            <v>14.99495848454853</v>
          </cell>
          <cell r="AU12">
            <v>1.8625130000000001</v>
          </cell>
          <cell r="AV12">
            <v>11.5758373558677</v>
          </cell>
          <cell r="AW12">
            <v>2.0374979999999998</v>
          </cell>
          <cell r="AX12">
            <v>14.793648816258992</v>
          </cell>
          <cell r="AY12">
            <v>1.887008</v>
          </cell>
          <cell r="BB12">
            <v>13.832164841079454</v>
          </cell>
          <cell r="BC12">
            <v>1.5321020000000001</v>
          </cell>
          <cell r="BD12">
            <v>8.6828863268095287</v>
          </cell>
          <cell r="BE12">
            <v>2.0033509999999999</v>
          </cell>
          <cell r="BF12">
            <v>8.917768974872196</v>
          </cell>
          <cell r="BG12">
            <v>1.9622269999999999</v>
          </cell>
          <cell r="BH12">
            <v>1.9890293982686535</v>
          </cell>
          <cell r="BI12">
            <v>2.0375420000000002</v>
          </cell>
          <cell r="BJ12">
            <v>5.3117457781991924</v>
          </cell>
          <cell r="BK12">
            <v>1.999104</v>
          </cell>
          <cell r="BL12">
            <v>10.076095753265928</v>
          </cell>
          <cell r="BM12">
            <v>1.7705190000000002</v>
          </cell>
          <cell r="BN12">
            <v>3.2888639254776861</v>
          </cell>
          <cell r="BO12">
            <v>2.0776620000000001</v>
          </cell>
        </row>
        <row r="13">
          <cell r="B13">
            <v>23.174139352950661</v>
          </cell>
          <cell r="C13">
            <v>1.069304</v>
          </cell>
          <cell r="D13">
            <v>29.385858175291901</v>
          </cell>
          <cell r="E13">
            <v>0.172897</v>
          </cell>
          <cell r="F13">
            <v>23.506867724230833</v>
          </cell>
          <cell r="G13">
            <v>0.50754999999999995</v>
          </cell>
          <cell r="H13">
            <v>18.637268779150695</v>
          </cell>
          <cell r="I13">
            <v>1.125497</v>
          </cell>
          <cell r="J13">
            <v>16.79829015457798</v>
          </cell>
          <cell r="K13">
            <v>1.484567</v>
          </cell>
          <cell r="L13">
            <v>18.465158551992563</v>
          </cell>
          <cell r="M13">
            <v>0.95683499999999999</v>
          </cell>
          <cell r="N13">
            <v>21.981270248226693</v>
          </cell>
          <cell r="O13">
            <v>0.236069</v>
          </cell>
          <cell r="P13">
            <v>15.463794840786642</v>
          </cell>
          <cell r="Q13">
            <v>1.4282790000000001</v>
          </cell>
          <cell r="R13">
            <v>18.169837284484849</v>
          </cell>
          <cell r="S13">
            <v>0.97853000000000001</v>
          </cell>
          <cell r="T13">
            <v>24.547665631714924</v>
          </cell>
          <cell r="U13">
            <v>2.9415E-2</v>
          </cell>
          <cell r="Z13">
            <v>6.4011298229264115</v>
          </cell>
          <cell r="AA13">
            <v>1.199141</v>
          </cell>
          <cell r="AB13">
            <v>6.2179260820754267</v>
          </cell>
          <cell r="AC13">
            <v>2.0784370000000001</v>
          </cell>
          <cell r="AD13">
            <v>10.004794561296364</v>
          </cell>
          <cell r="AE13">
            <v>2.0038019999999999</v>
          </cell>
          <cell r="AF13">
            <v>10.411757227915775</v>
          </cell>
          <cell r="AG13">
            <v>1.979279</v>
          </cell>
          <cell r="AH13">
            <v>9.060345491198575</v>
          </cell>
          <cell r="AI13">
            <v>1.663672</v>
          </cell>
          <cell r="AJ13">
            <v>17.524720218766976</v>
          </cell>
          <cell r="AK13">
            <v>1.018416</v>
          </cell>
          <cell r="AP13">
            <v>14.962564245807972</v>
          </cell>
          <cell r="AQ13">
            <v>1.6411009999999999</v>
          </cell>
          <cell r="AR13">
            <v>11.406029839728964</v>
          </cell>
          <cell r="AS13">
            <v>1.999344</v>
          </cell>
          <cell r="AT13">
            <v>18.38737517972023</v>
          </cell>
          <cell r="AU13">
            <v>1.5740099999999999</v>
          </cell>
          <cell r="AV13">
            <v>14.65109131080165</v>
          </cell>
          <cell r="AW13">
            <v>1.8689979999999999</v>
          </cell>
          <cell r="AX13">
            <v>15.002640200113584</v>
          </cell>
          <cell r="AY13">
            <v>1.7837190000000001</v>
          </cell>
          <cell r="BB13">
            <v>14.439181673071976</v>
          </cell>
          <cell r="BC13">
            <v>1.39629</v>
          </cell>
          <cell r="BD13">
            <v>9.3244207712463059</v>
          </cell>
          <cell r="BE13">
            <v>1.9404459999999999</v>
          </cell>
          <cell r="BF13">
            <v>9.2614470585890345</v>
          </cell>
          <cell r="BG13">
            <v>1.917997</v>
          </cell>
          <cell r="BH13">
            <v>5.6532673379498704</v>
          </cell>
          <cell r="BI13">
            <v>2.0763199999999999</v>
          </cell>
          <cell r="BJ13">
            <v>11.16151136670992</v>
          </cell>
          <cell r="BK13">
            <v>1.7015530000000001</v>
          </cell>
          <cell r="BL13">
            <v>15.377413887241207</v>
          </cell>
          <cell r="BM13">
            <v>1.4426610000000002</v>
          </cell>
          <cell r="BN13">
            <v>5.7561332419013738</v>
          </cell>
          <cell r="BO13">
            <v>2.0582790000000002</v>
          </cell>
        </row>
        <row r="14">
          <cell r="B14">
            <v>24.740280902209605</v>
          </cell>
          <cell r="C14">
            <v>0.78905899999999995</v>
          </cell>
          <cell r="D14">
            <v>31.506452523367884</v>
          </cell>
          <cell r="E14">
            <v>-5.9708999999999998E-2</v>
          </cell>
          <cell r="F14">
            <v>26.751284093560827</v>
          </cell>
          <cell r="G14">
            <v>4.2977000000000001E-2</v>
          </cell>
          <cell r="H14">
            <v>19.625842115773338</v>
          </cell>
          <cell r="I14">
            <v>0.84083799999999997</v>
          </cell>
          <cell r="J14">
            <v>18.557275303189378</v>
          </cell>
          <cell r="K14">
            <v>0.94016500000000003</v>
          </cell>
          <cell r="L14">
            <v>20.587485552302347</v>
          </cell>
          <cell r="M14">
            <v>0.51911799999999997</v>
          </cell>
          <cell r="N14">
            <v>22.601891941615325</v>
          </cell>
          <cell r="O14">
            <v>4.8003999999999998E-2</v>
          </cell>
          <cell r="P14">
            <v>17.706880515626661</v>
          </cell>
          <cell r="Q14">
            <v>0.84491400000000005</v>
          </cell>
          <cell r="R14">
            <v>21.980301792572845</v>
          </cell>
          <cell r="S14">
            <v>0.41241499999999998</v>
          </cell>
          <cell r="T14">
            <v>26.087279671846332</v>
          </cell>
          <cell r="U14">
            <v>-0.41433799999999998</v>
          </cell>
          <cell r="Z14">
            <v>8.1931289589866125</v>
          </cell>
          <cell r="AA14">
            <v>1.1540049999999999</v>
          </cell>
          <cell r="AB14">
            <v>10.462430755215546</v>
          </cell>
          <cell r="AC14">
            <v>1.9838100000000001</v>
          </cell>
          <cell r="AD14">
            <v>10.611202747213783</v>
          </cell>
          <cell r="AE14">
            <v>1.9638580000000001</v>
          </cell>
          <cell r="AF14">
            <v>10.689388789048147</v>
          </cell>
          <cell r="AG14">
            <v>1.8993230000000001</v>
          </cell>
          <cell r="AH14">
            <v>10.46992813690099</v>
          </cell>
          <cell r="AI14">
            <v>1.5532900000000001</v>
          </cell>
          <cell r="AJ14">
            <v>23.582552921073685</v>
          </cell>
          <cell r="AK14">
            <v>0.23676800000000001</v>
          </cell>
          <cell r="AP14">
            <v>16.965467543016501</v>
          </cell>
          <cell r="AQ14">
            <v>1.4266620000000001</v>
          </cell>
          <cell r="AR14">
            <v>13.083809399983924</v>
          </cell>
          <cell r="AS14">
            <v>1.8704149999999999</v>
          </cell>
          <cell r="AT14">
            <v>19.285829650428422</v>
          </cell>
          <cell r="AU14">
            <v>1.4820070000000001</v>
          </cell>
          <cell r="AV14">
            <v>15.863311005022055</v>
          </cell>
          <cell r="AW14">
            <v>1.8002499999999999</v>
          </cell>
          <cell r="AX14">
            <v>15.189082028964815</v>
          </cell>
          <cell r="AY14">
            <v>1.581402</v>
          </cell>
          <cell r="BB14">
            <v>15.80089138884288</v>
          </cell>
          <cell r="BC14">
            <v>0.940079</v>
          </cell>
          <cell r="BD14">
            <v>9.741101713920731</v>
          </cell>
          <cell r="BE14">
            <v>1.905125</v>
          </cell>
          <cell r="BF14">
            <v>9.744367697487883</v>
          </cell>
          <cell r="BG14">
            <v>1.7929850000000001</v>
          </cell>
          <cell r="BH14">
            <v>9.1910860256218889</v>
          </cell>
          <cell r="BI14">
            <v>1.998243</v>
          </cell>
          <cell r="BJ14">
            <v>16.439630250220628</v>
          </cell>
          <cell r="BK14">
            <v>1.192903</v>
          </cell>
          <cell r="BL14">
            <v>17.009292650313672</v>
          </cell>
          <cell r="BM14">
            <v>1.3241820000000002</v>
          </cell>
          <cell r="BN14">
            <v>10.820217888467951</v>
          </cell>
          <cell r="BO14">
            <v>1.806557</v>
          </cell>
        </row>
        <row r="15">
          <cell r="B15">
            <v>27.934544689238045</v>
          </cell>
          <cell r="C15">
            <v>0.37360399999999999</v>
          </cell>
          <cell r="D15">
            <v>32.741926941333986</v>
          </cell>
          <cell r="E15">
            <v>-0.44081799999999999</v>
          </cell>
          <cell r="F15">
            <v>28.66436003585957</v>
          </cell>
          <cell r="G15">
            <v>-0.26329399999999997</v>
          </cell>
          <cell r="H15">
            <v>21.38248101859601</v>
          </cell>
          <cell r="I15">
            <v>0.44067400000000001</v>
          </cell>
          <cell r="J15">
            <v>22.073352609388863</v>
          </cell>
          <cell r="K15">
            <v>0.33519199999999999</v>
          </cell>
          <cell r="L15">
            <v>22.875414148622347</v>
          </cell>
          <cell r="M15">
            <v>0.22641900000000001</v>
          </cell>
          <cell r="N15">
            <v>27.936730018473575</v>
          </cell>
          <cell r="O15">
            <v>-0.38422899999999999</v>
          </cell>
          <cell r="P15">
            <v>19.988369578892225</v>
          </cell>
          <cell r="Q15">
            <v>0.42431099999999999</v>
          </cell>
          <cell r="R15">
            <v>22.689995645064357</v>
          </cell>
          <cell r="S15">
            <v>0.233353</v>
          </cell>
          <cell r="T15">
            <v>29.143429364686323</v>
          </cell>
          <cell r="U15">
            <v>-0.57714799999999999</v>
          </cell>
          <cell r="Z15">
            <v>9.5086630738701601</v>
          </cell>
          <cell r="AA15">
            <v>1.1180939999999999</v>
          </cell>
          <cell r="AB15">
            <v>10.91648022139446</v>
          </cell>
          <cell r="AC15">
            <v>1.840114</v>
          </cell>
          <cell r="AD15">
            <v>10.687964967718891</v>
          </cell>
          <cell r="AE15">
            <v>1.9223190000000001</v>
          </cell>
          <cell r="AF15">
            <v>11.922881557052134</v>
          </cell>
          <cell r="AG15">
            <v>1.733859</v>
          </cell>
          <cell r="AH15">
            <v>12.720352356642502</v>
          </cell>
          <cell r="AI15">
            <v>1.2561690000000001</v>
          </cell>
          <cell r="AJ15">
            <v>24.904457093535992</v>
          </cell>
          <cell r="AK15">
            <v>5.1000000000000004E-3</v>
          </cell>
          <cell r="AP15">
            <v>18.658963280806056</v>
          </cell>
          <cell r="AQ15">
            <v>1.2894950000000001</v>
          </cell>
          <cell r="AR15">
            <v>14.98627060896465</v>
          </cell>
          <cell r="AS15">
            <v>1.767763</v>
          </cell>
          <cell r="AT15">
            <v>19.766804923388541</v>
          </cell>
          <cell r="AU15">
            <v>1.3277680000000001</v>
          </cell>
          <cell r="AV15">
            <v>16.045517157253279</v>
          </cell>
          <cell r="AW15">
            <v>1.756966</v>
          </cell>
          <cell r="AX15">
            <v>15.913210304812386</v>
          </cell>
          <cell r="AY15">
            <v>1.5839620000000001</v>
          </cell>
          <cell r="BB15">
            <v>19.664577338320317</v>
          </cell>
          <cell r="BC15">
            <v>0.22323799999999999</v>
          </cell>
          <cell r="BD15">
            <v>10.434089195901437</v>
          </cell>
          <cell r="BE15">
            <v>1.790192</v>
          </cell>
          <cell r="BF15">
            <v>13.42584446140121</v>
          </cell>
          <cell r="BG15">
            <v>1.4252290000000001</v>
          </cell>
          <cell r="BH15">
            <v>9.5286675580387037</v>
          </cell>
          <cell r="BI15">
            <v>1.9684269999999999</v>
          </cell>
          <cell r="BJ15">
            <v>22.41320481615638</v>
          </cell>
          <cell r="BK15">
            <v>0.47743100000000005</v>
          </cell>
          <cell r="BL15">
            <v>17.489270209094915</v>
          </cell>
          <cell r="BM15">
            <v>1.2155620000000003</v>
          </cell>
          <cell r="BN15">
            <v>14.571706146249394</v>
          </cell>
          <cell r="BO15">
            <v>1.562989</v>
          </cell>
        </row>
        <row r="16">
          <cell r="B16">
            <v>31.183159547654277</v>
          </cell>
          <cell r="C16">
            <v>-2.9139999999999999E-3</v>
          </cell>
          <cell r="D16">
            <v>36.191909522809219</v>
          </cell>
          <cell r="E16">
            <v>-0.67581800000000003</v>
          </cell>
          <cell r="F16">
            <v>33.326922305847731</v>
          </cell>
          <cell r="G16">
            <v>-0.52614700000000003</v>
          </cell>
          <cell r="H16">
            <v>23.46122012292015</v>
          </cell>
          <cell r="I16">
            <v>0.13200200000000001</v>
          </cell>
          <cell r="J16">
            <v>23.980318938434586</v>
          </cell>
          <cell r="K16">
            <v>0.121726</v>
          </cell>
          <cell r="L16">
            <v>24.129547974796502</v>
          </cell>
          <cell r="M16">
            <v>-0.13993700000000001</v>
          </cell>
          <cell r="N16">
            <v>35.879759176328307</v>
          </cell>
          <cell r="O16">
            <v>-0.77001600000000003</v>
          </cell>
          <cell r="P16">
            <v>21.898475628100528</v>
          </cell>
          <cell r="Q16">
            <v>0.210982</v>
          </cell>
          <cell r="R16">
            <v>23.086148733832459</v>
          </cell>
          <cell r="S16">
            <v>0.13561699999999999</v>
          </cell>
          <cell r="T16">
            <v>37.168500056781639</v>
          </cell>
          <cell r="U16">
            <v>-0.93807300000000005</v>
          </cell>
          <cell r="Z16">
            <v>10.831861919131258</v>
          </cell>
          <cell r="AA16">
            <v>0.99261900000000003</v>
          </cell>
          <cell r="AB16">
            <v>11.523866968703636</v>
          </cell>
          <cell r="AC16">
            <v>1.6922330000000001</v>
          </cell>
          <cell r="AD16">
            <v>10.909134275862174</v>
          </cell>
          <cell r="AE16">
            <v>1.8391999999999999</v>
          </cell>
          <cell r="AF16">
            <v>13.399817380567558</v>
          </cell>
          <cell r="AG16">
            <v>1.556476</v>
          </cell>
          <cell r="AH16">
            <v>15.009542103983232</v>
          </cell>
          <cell r="AI16">
            <v>0.69065900000000002</v>
          </cell>
          <cell r="AJ16">
            <v>25.568786652152802</v>
          </cell>
          <cell r="AK16">
            <v>5.1802000000000001E-2</v>
          </cell>
          <cell r="AP16">
            <v>20.600372924757931</v>
          </cell>
          <cell r="AQ16">
            <v>1.031407</v>
          </cell>
          <cell r="AR16">
            <v>16.650104783811624</v>
          </cell>
          <cell r="AS16">
            <v>1.6135079999999999</v>
          </cell>
          <cell r="AT16">
            <v>23.869415263228511</v>
          </cell>
          <cell r="AU16">
            <v>0.47538399999999997</v>
          </cell>
          <cell r="AV16">
            <v>16.196653736979755</v>
          </cell>
          <cell r="AW16">
            <v>1.6791039999999999</v>
          </cell>
          <cell r="AX16">
            <v>16.880102694150718</v>
          </cell>
          <cell r="AY16">
            <v>1.2788379999999999</v>
          </cell>
          <cell r="BB16">
            <v>20.005798995025923</v>
          </cell>
          <cell r="BC16">
            <v>0.100702</v>
          </cell>
          <cell r="BD16">
            <v>12.543579053471204</v>
          </cell>
          <cell r="BE16">
            <v>1.5184040000000001</v>
          </cell>
          <cell r="BF16">
            <v>18.062283082243788</v>
          </cell>
          <cell r="BG16">
            <v>0.977935</v>
          </cell>
          <cell r="BH16">
            <v>9.7189144210054987</v>
          </cell>
          <cell r="BI16">
            <v>1.9116169999999999</v>
          </cell>
          <cell r="BJ16">
            <v>24.311478894297565</v>
          </cell>
          <cell r="BK16">
            <v>0.307556</v>
          </cell>
          <cell r="BL16">
            <v>18.816005830089868</v>
          </cell>
          <cell r="BM16">
            <v>1.0067730000000001</v>
          </cell>
          <cell r="BN16">
            <v>15.106293346392407</v>
          </cell>
          <cell r="BO16">
            <v>1.433071</v>
          </cell>
        </row>
        <row r="17">
          <cell r="B17">
            <v>32.052854262302887</v>
          </cell>
          <cell r="C17">
            <v>-0.284327</v>
          </cell>
          <cell r="D17">
            <v>38.817908232464276</v>
          </cell>
          <cell r="E17">
            <v>-0.88839900000000005</v>
          </cell>
          <cell r="F17">
            <v>37.86594912007854</v>
          </cell>
          <cell r="G17">
            <v>-0.92249099999999995</v>
          </cell>
          <cell r="H17">
            <v>24.268555743980357</v>
          </cell>
          <cell r="I17">
            <v>5.7762000000000001E-2</v>
          </cell>
          <cell r="J17">
            <v>24.529450547250345</v>
          </cell>
          <cell r="K17">
            <v>-0.16223499999999999</v>
          </cell>
          <cell r="L17">
            <v>26.181057949566114</v>
          </cell>
          <cell r="M17">
            <v>-0.37428099999999997</v>
          </cell>
          <cell r="N17">
            <v>39.205991862104945</v>
          </cell>
          <cell r="O17">
            <v>-1.0409120000000001</v>
          </cell>
          <cell r="P17">
            <v>22.652894647197027</v>
          </cell>
          <cell r="Q17">
            <v>0.11035</v>
          </cell>
          <cell r="R17">
            <v>23.419203331832872</v>
          </cell>
          <cell r="S17">
            <v>-8.8709999999999997E-2</v>
          </cell>
          <cell r="T17">
            <v>48.097975602198311</v>
          </cell>
          <cell r="U17">
            <v>-1.198914</v>
          </cell>
          <cell r="Z17">
            <v>11.772685324663509</v>
          </cell>
          <cell r="AA17">
            <v>0.79120500000000005</v>
          </cell>
          <cell r="AB17">
            <v>12.944023926037019</v>
          </cell>
          <cell r="AC17">
            <v>1.401443</v>
          </cell>
          <cell r="AD17">
            <v>11.750791839174015</v>
          </cell>
          <cell r="AE17">
            <v>1.6969050000000001</v>
          </cell>
          <cell r="AF17">
            <v>15.907954237823054</v>
          </cell>
          <cell r="AG17">
            <v>1.2154450000000001</v>
          </cell>
          <cell r="AH17">
            <v>17.645111730680327</v>
          </cell>
          <cell r="AI17">
            <v>0.21918099999999999</v>
          </cell>
          <cell r="AJ17">
            <v>25.870063276273672</v>
          </cell>
          <cell r="AK17">
            <v>-1.176E-2</v>
          </cell>
          <cell r="AP17">
            <v>22.789538425654985</v>
          </cell>
          <cell r="AQ17">
            <v>0.63188999999999995</v>
          </cell>
          <cell r="AR17">
            <v>18.557875330586597</v>
          </cell>
          <cell r="AS17">
            <v>1.377289</v>
          </cell>
          <cell r="AT17">
            <v>27.442845495421057</v>
          </cell>
          <cell r="AU17">
            <v>4.5909999999999999E-2</v>
          </cell>
          <cell r="AV17">
            <v>16.299615143370552</v>
          </cell>
          <cell r="AW17">
            <v>1.6300809999999999</v>
          </cell>
          <cell r="AX17">
            <v>20.057680301488467</v>
          </cell>
          <cell r="AY17">
            <v>0.57072900000000004</v>
          </cell>
          <cell r="BB17">
            <v>21.300572564221895</v>
          </cell>
          <cell r="BC17">
            <v>-9.1088000000000002E-2</v>
          </cell>
          <cell r="BD17">
            <v>13.479442445047752</v>
          </cell>
          <cell r="BE17">
            <v>1.444218</v>
          </cell>
          <cell r="BF17">
            <v>24.134374723474096</v>
          </cell>
          <cell r="BG17">
            <v>0.244895</v>
          </cell>
          <cell r="BH17">
            <v>10.256260349135847</v>
          </cell>
          <cell r="BI17">
            <v>1.8313900000000001</v>
          </cell>
          <cell r="BJ17">
            <v>24.585085735097355</v>
          </cell>
          <cell r="BK17">
            <v>0.189663</v>
          </cell>
          <cell r="BL17">
            <v>22.749046051554444</v>
          </cell>
          <cell r="BM17">
            <v>0.40431100000000014</v>
          </cell>
          <cell r="BN17">
            <v>15.561177738455051</v>
          </cell>
          <cell r="BO17">
            <v>1.3299160000000001</v>
          </cell>
        </row>
        <row r="18">
          <cell r="B18">
            <v>33.937477613873881</v>
          </cell>
          <cell r="C18">
            <v>-0.59259499999999998</v>
          </cell>
          <cell r="D18">
            <v>42.193296079711423</v>
          </cell>
          <cell r="E18">
            <v>-1.1540710000000001</v>
          </cell>
          <cell r="F18">
            <v>44.171989511792916</v>
          </cell>
          <cell r="G18">
            <v>-1.219525</v>
          </cell>
          <cell r="H18">
            <v>25.01259195247961</v>
          </cell>
          <cell r="I18">
            <v>-0.229376</v>
          </cell>
          <cell r="J18">
            <v>25.679537734330303</v>
          </cell>
          <cell r="K18">
            <v>-0.35475099999999998</v>
          </cell>
          <cell r="L18">
            <v>29.787682850570967</v>
          </cell>
          <cell r="M18">
            <v>-0.44420399999999999</v>
          </cell>
          <cell r="N18">
            <v>48.935867351971211</v>
          </cell>
          <cell r="O18">
            <v>-1.2141379999999999</v>
          </cell>
          <cell r="P18">
            <v>23.837038074030449</v>
          </cell>
          <cell r="Q18">
            <v>-0.30665799999999999</v>
          </cell>
          <cell r="R18">
            <v>25.085870890692711</v>
          </cell>
          <cell r="S18">
            <v>-0.27550400000000003</v>
          </cell>
          <cell r="T18">
            <v>61.542309116337883</v>
          </cell>
          <cell r="U18">
            <v>-1.386228</v>
          </cell>
          <cell r="Z18">
            <v>13.433420363164668</v>
          </cell>
          <cell r="AA18">
            <v>0.41289100000000001</v>
          </cell>
          <cell r="AB18">
            <v>14.29472416604132</v>
          </cell>
          <cell r="AC18">
            <v>1.2496020000000001</v>
          </cell>
          <cell r="AD18">
            <v>13.154313044075696</v>
          </cell>
          <cell r="AE18">
            <v>1.489905</v>
          </cell>
          <cell r="AF18">
            <v>19.730156099280656</v>
          </cell>
          <cell r="AG18">
            <v>0.57159499999999996</v>
          </cell>
          <cell r="AH18">
            <v>20.664627307503359</v>
          </cell>
          <cell r="AI18">
            <v>-0.123852</v>
          </cell>
          <cell r="AJ18">
            <v>26.174262097020595</v>
          </cell>
          <cell r="AK18">
            <v>-0.16992299999999999</v>
          </cell>
          <cell r="AP18">
            <v>27.092818745184232</v>
          </cell>
          <cell r="AQ18">
            <v>9.3862000000000001E-2</v>
          </cell>
          <cell r="AR18">
            <v>19.959411235620728</v>
          </cell>
          <cell r="AS18">
            <v>1.090071</v>
          </cell>
          <cell r="AT18">
            <v>27.726018490985009</v>
          </cell>
          <cell r="AU18">
            <v>-4.4739000000000001E-2</v>
          </cell>
          <cell r="AV18">
            <v>18.058512896958653</v>
          </cell>
          <cell r="AW18">
            <v>0.98469799999999996</v>
          </cell>
          <cell r="AX18">
            <v>22.630623237779378</v>
          </cell>
          <cell r="AY18">
            <v>0.25985399999999997</v>
          </cell>
          <cell r="BB18">
            <v>22.413188766083223</v>
          </cell>
          <cell r="BC18">
            <v>-0.16318099999999999</v>
          </cell>
          <cell r="BD18">
            <v>14.645751548685482</v>
          </cell>
          <cell r="BE18">
            <v>1.30322</v>
          </cell>
          <cell r="BF18">
            <v>24.418709680707565</v>
          </cell>
          <cell r="BG18">
            <v>0.24491599999999999</v>
          </cell>
          <cell r="BH18">
            <v>13.364829258006665</v>
          </cell>
          <cell r="BI18">
            <v>1.6545650000000001</v>
          </cell>
          <cell r="BJ18">
            <v>24.948417950637772</v>
          </cell>
          <cell r="BK18">
            <v>5.4165000000000005E-2</v>
          </cell>
          <cell r="BL18">
            <v>26.058522477928296</v>
          </cell>
          <cell r="BM18">
            <v>2.0978000000000142E-2</v>
          </cell>
          <cell r="BN18">
            <v>15.791659266444906</v>
          </cell>
          <cell r="BO18">
            <v>1.251914</v>
          </cell>
        </row>
        <row r="19">
          <cell r="B19">
            <v>38.497749319115457</v>
          </cell>
          <cell r="C19">
            <v>-0.88750899999999999</v>
          </cell>
          <cell r="D19">
            <v>50.071295655919172</v>
          </cell>
          <cell r="E19">
            <v>-1.245954</v>
          </cell>
          <cell r="F19">
            <v>50.454110290618551</v>
          </cell>
          <cell r="G19">
            <v>-1.2204470000000001</v>
          </cell>
          <cell r="H19">
            <v>28.10654503011963</v>
          </cell>
          <cell r="I19">
            <v>-0.39613900000000002</v>
          </cell>
          <cell r="J19">
            <v>29.582057281755308</v>
          </cell>
          <cell r="K19">
            <v>-0.42954399999999998</v>
          </cell>
          <cell r="L19">
            <v>33.11135955339865</v>
          </cell>
          <cell r="M19">
            <v>-0.61739100000000002</v>
          </cell>
          <cell r="N19">
            <v>57.59209055026588</v>
          </cell>
          <cell r="O19">
            <v>-1.303946</v>
          </cell>
          <cell r="P19">
            <v>30.577176434533115</v>
          </cell>
          <cell r="Q19">
            <v>-0.52595499999999995</v>
          </cell>
          <cell r="R19">
            <v>29.662620800132235</v>
          </cell>
          <cell r="S19">
            <v>-0.53031600000000001</v>
          </cell>
          <cell r="T19">
            <v>74.225391287447351</v>
          </cell>
          <cell r="U19">
            <v>-1.6413610000000001</v>
          </cell>
          <cell r="Z19">
            <v>14.706178664857918</v>
          </cell>
          <cell r="AA19">
            <v>0.148809</v>
          </cell>
          <cell r="AB19">
            <v>15.802233225524237</v>
          </cell>
          <cell r="AC19">
            <v>0.89190599999999998</v>
          </cell>
          <cell r="AD19">
            <v>14.636705181894015</v>
          </cell>
          <cell r="AE19">
            <v>1.2697419999999999</v>
          </cell>
          <cell r="AF19">
            <v>22.621224456994533</v>
          </cell>
          <cell r="AG19">
            <v>0.29927100000000001</v>
          </cell>
          <cell r="AH19">
            <v>22.757546199128367</v>
          </cell>
          <cell r="AI19">
            <v>-0.354236</v>
          </cell>
          <cell r="AJ19">
            <v>26.769177095787523</v>
          </cell>
          <cell r="AK19">
            <v>-0.25914799999999999</v>
          </cell>
          <cell r="AP19">
            <v>28.350125519769012</v>
          </cell>
          <cell r="AQ19">
            <v>-0.16708899999999999</v>
          </cell>
          <cell r="AR19">
            <v>22.019073826920884</v>
          </cell>
          <cell r="AS19">
            <v>0.61523399999999995</v>
          </cell>
          <cell r="AT19">
            <v>28.908623593390406</v>
          </cell>
          <cell r="AU19">
            <v>-0.104003</v>
          </cell>
          <cell r="AV19">
            <v>20.877908250337281</v>
          </cell>
          <cell r="AW19">
            <v>0.48561500000000002</v>
          </cell>
          <cell r="AX19">
            <v>23.107260946522114</v>
          </cell>
          <cell r="AY19">
            <v>8.1727999999999995E-2</v>
          </cell>
          <cell r="BB19">
            <v>24.235291957120918</v>
          </cell>
          <cell r="BC19">
            <v>-0.29486899999999999</v>
          </cell>
          <cell r="BD19">
            <v>15.733134107419591</v>
          </cell>
          <cell r="BE19">
            <v>1.284187</v>
          </cell>
          <cell r="BF19">
            <v>24.806445672510932</v>
          </cell>
          <cell r="BG19">
            <v>0.100651</v>
          </cell>
          <cell r="BH19">
            <v>17.392689531620565</v>
          </cell>
          <cell r="BI19">
            <v>1.301258</v>
          </cell>
          <cell r="BJ19">
            <v>25.515773115480513</v>
          </cell>
          <cell r="BK19">
            <v>-6.3604999999999995E-2</v>
          </cell>
          <cell r="BL19">
            <v>26.433343861998878</v>
          </cell>
          <cell r="BM19">
            <v>-5.502999999999857E-3</v>
          </cell>
          <cell r="BN19">
            <v>18.416369953736751</v>
          </cell>
          <cell r="BO19">
            <v>0.69634000000000007</v>
          </cell>
        </row>
        <row r="20">
          <cell r="B20">
            <v>43.869180278947901</v>
          </cell>
          <cell r="C20">
            <v>-1.0514939999999999</v>
          </cell>
          <cell r="D20">
            <v>56.943398808533814</v>
          </cell>
          <cell r="E20">
            <v>-1.3482749999999999</v>
          </cell>
          <cell r="H20">
            <v>31.202990124276724</v>
          </cell>
          <cell r="I20">
            <v>-0.491479</v>
          </cell>
          <cell r="J20">
            <v>35.310204678432484</v>
          </cell>
          <cell r="K20">
            <v>-0.63082700000000003</v>
          </cell>
          <cell r="L20">
            <v>36.896593658351129</v>
          </cell>
          <cell r="M20">
            <v>-0.878382</v>
          </cell>
          <cell r="N20">
            <v>66.059514500257762</v>
          </cell>
          <cell r="O20">
            <v>-1.4688209999999999</v>
          </cell>
          <cell r="P20">
            <v>36.726095552671346</v>
          </cell>
          <cell r="Q20">
            <v>-0.85203099999999998</v>
          </cell>
          <cell r="R20">
            <v>36.93808686869707</v>
          </cell>
          <cell r="S20">
            <v>-0.91957299999999997</v>
          </cell>
          <cell r="T20">
            <v>84.161497244970946</v>
          </cell>
          <cell r="U20">
            <v>-1.7821959999999999</v>
          </cell>
          <cell r="Z20">
            <v>16.672807848146309</v>
          </cell>
          <cell r="AA20">
            <v>-0.242255</v>
          </cell>
          <cell r="AB20">
            <v>18.825640843493392</v>
          </cell>
          <cell r="AC20">
            <v>0.489676</v>
          </cell>
          <cell r="AD20">
            <v>17.571063640741777</v>
          </cell>
          <cell r="AE20">
            <v>0.76019300000000001</v>
          </cell>
          <cell r="AF20">
            <v>23.474982696267645</v>
          </cell>
          <cell r="AG20">
            <v>0.13633899999999999</v>
          </cell>
          <cell r="AH20">
            <v>23.551166388570564</v>
          </cell>
          <cell r="AI20">
            <v>-0.552427</v>
          </cell>
          <cell r="AJ20">
            <v>27.980767575759646</v>
          </cell>
          <cell r="AK20">
            <v>-0.44359700000000002</v>
          </cell>
          <cell r="AP20">
            <v>31.369599730844065</v>
          </cell>
          <cell r="AQ20">
            <v>-0.39221299999999998</v>
          </cell>
          <cell r="AR20">
            <v>24.762196682912645</v>
          </cell>
          <cell r="AS20">
            <v>0.472937</v>
          </cell>
          <cell r="AT20">
            <v>29.475049199335867</v>
          </cell>
          <cell r="AU20">
            <v>-0.13150899999999999</v>
          </cell>
          <cell r="AV20">
            <v>23.823901670804066</v>
          </cell>
          <cell r="AW20">
            <v>-5.6569999999999997E-3</v>
          </cell>
          <cell r="AX20">
            <v>23.393666122572807</v>
          </cell>
          <cell r="AY20">
            <v>5.7814999999999998E-2</v>
          </cell>
          <cell r="BB20">
            <v>30.402439844408892</v>
          </cell>
          <cell r="BC20">
            <v>-0.56327099999999997</v>
          </cell>
          <cell r="BD20">
            <v>16.299712484906923</v>
          </cell>
          <cell r="BE20">
            <v>1.223287</v>
          </cell>
          <cell r="BF20">
            <v>25.102291014117654</v>
          </cell>
          <cell r="BG20">
            <v>-7.9782000000000006E-2</v>
          </cell>
          <cell r="BH20">
            <v>20.976095195546996</v>
          </cell>
          <cell r="BI20">
            <v>0.906134</v>
          </cell>
          <cell r="BJ20">
            <v>27.16914009327607</v>
          </cell>
          <cell r="BK20">
            <v>-0.227717</v>
          </cell>
          <cell r="BL20">
            <v>26.508071228068076</v>
          </cell>
          <cell r="BM20">
            <v>-9.6605999999999859E-2</v>
          </cell>
          <cell r="BN20">
            <v>21.814474748348445</v>
          </cell>
          <cell r="BO20">
            <v>0.18310000000000007</v>
          </cell>
        </row>
        <row r="21">
          <cell r="B21">
            <v>49.354058071825172</v>
          </cell>
          <cell r="C21">
            <v>-1.14791</v>
          </cell>
          <cell r="D21">
            <v>63.953510224208884</v>
          </cell>
          <cell r="E21">
            <v>-1.4632449999999999</v>
          </cell>
          <cell r="H21">
            <v>33.884824755112589</v>
          </cell>
          <cell r="I21">
            <v>-0.58096300000000001</v>
          </cell>
          <cell r="J21">
            <v>39.190651354874682</v>
          </cell>
          <cell r="K21">
            <v>-1.0086949999999999</v>
          </cell>
          <cell r="L21">
            <v>42.305780508693552</v>
          </cell>
          <cell r="M21">
            <v>-1.1340939999999999</v>
          </cell>
          <cell r="N21">
            <v>83.081346508978726</v>
          </cell>
          <cell r="O21">
            <v>-1.798613</v>
          </cell>
          <cell r="P21">
            <v>41.734846502565652</v>
          </cell>
          <cell r="Q21">
            <v>-1.1623669999999999</v>
          </cell>
          <cell r="R21">
            <v>45.233869847646297</v>
          </cell>
          <cell r="S21">
            <v>-1.306856</v>
          </cell>
          <cell r="Z21">
            <v>18.507518655490923</v>
          </cell>
          <cell r="AA21">
            <v>-0.44048500000000002</v>
          </cell>
          <cell r="AB21">
            <v>21.016438669540378</v>
          </cell>
          <cell r="AC21">
            <v>0.238985</v>
          </cell>
          <cell r="AD21">
            <v>19.697999544863745</v>
          </cell>
          <cell r="AE21">
            <v>0.42676500000000001</v>
          </cell>
          <cell r="AF21">
            <v>23.715912229502617</v>
          </cell>
          <cell r="AG21">
            <v>-2.4986999999999999E-2</v>
          </cell>
          <cell r="AH21">
            <v>23.906118715265436</v>
          </cell>
          <cell r="AI21">
            <v>-0.65913600000000006</v>
          </cell>
          <cell r="AJ21">
            <v>35.319530894920319</v>
          </cell>
          <cell r="AK21">
            <v>-0.74188100000000001</v>
          </cell>
          <cell r="AP21">
            <v>34.499318951081619</v>
          </cell>
          <cell r="AQ21">
            <v>-0.76671</v>
          </cell>
          <cell r="AR21">
            <v>27.693978889259331</v>
          </cell>
          <cell r="AS21">
            <v>9.8466999999999999E-2</v>
          </cell>
          <cell r="AT21">
            <v>30.167227055020597</v>
          </cell>
          <cell r="AU21">
            <v>-0.24079200000000001</v>
          </cell>
          <cell r="AV21">
            <v>26.306038372623281</v>
          </cell>
          <cell r="AW21">
            <v>-9.3354000000000006E-2</v>
          </cell>
          <cell r="AX21">
            <v>24.725023605267989</v>
          </cell>
          <cell r="AY21">
            <v>-0.153498</v>
          </cell>
          <cell r="BB21">
            <v>35.892578788358406</v>
          </cell>
          <cell r="BC21">
            <v>-0.838619</v>
          </cell>
          <cell r="BD21">
            <v>17.711832273991455</v>
          </cell>
          <cell r="BE21">
            <v>0.98644600000000005</v>
          </cell>
          <cell r="BF21">
            <v>26.682775539507894</v>
          </cell>
          <cell r="BG21">
            <v>-0.18457399999999999</v>
          </cell>
          <cell r="BH21">
            <v>26.337730012675848</v>
          </cell>
          <cell r="BI21">
            <v>0.20611399999999999</v>
          </cell>
          <cell r="BJ21">
            <v>29.895611211301588</v>
          </cell>
          <cell r="BK21">
            <v>-0.43985099999999999</v>
          </cell>
          <cell r="BL21">
            <v>26.869457037504528</v>
          </cell>
          <cell r="BM21">
            <v>-0.15220199999999987</v>
          </cell>
          <cell r="BN21">
            <v>22.044831690826395</v>
          </cell>
          <cell r="BO21">
            <v>0.16710000000000008</v>
          </cell>
        </row>
        <row r="22">
          <cell r="B22">
            <v>56.915013352148371</v>
          </cell>
          <cell r="C22">
            <v>-1.28491</v>
          </cell>
          <cell r="D22">
            <v>72.362180456431574</v>
          </cell>
          <cell r="E22">
            <v>-1.603135</v>
          </cell>
          <cell r="H22">
            <v>36.551644985916411</v>
          </cell>
          <cell r="I22">
            <v>-0.78524400000000005</v>
          </cell>
          <cell r="J22">
            <v>44.54011593033141</v>
          </cell>
          <cell r="K22">
            <v>-1.149281</v>
          </cell>
          <cell r="L22">
            <v>48.382364063921123</v>
          </cell>
          <cell r="M22">
            <v>-1.1962950000000001</v>
          </cell>
          <cell r="P22">
            <v>47.334214289638417</v>
          </cell>
          <cell r="Q22">
            <v>-1.199306</v>
          </cell>
          <cell r="R22">
            <v>54.964315921746234</v>
          </cell>
          <cell r="S22">
            <v>-1.317771</v>
          </cell>
          <cell r="Z22">
            <v>20.488214493724961</v>
          </cell>
          <cell r="AA22">
            <v>-0.69550299999999998</v>
          </cell>
          <cell r="AB22">
            <v>21.248882596823268</v>
          </cell>
          <cell r="AC22">
            <v>0.11339100000000001</v>
          </cell>
          <cell r="AD22">
            <v>21.128166948083198</v>
          </cell>
          <cell r="AE22">
            <v>0.209397</v>
          </cell>
          <cell r="AF22">
            <v>25.979265228524326</v>
          </cell>
          <cell r="AG22">
            <v>-0.18545200000000001</v>
          </cell>
          <cell r="AH22">
            <v>27.612632761939146</v>
          </cell>
          <cell r="AI22">
            <v>-0.80178199999999999</v>
          </cell>
          <cell r="AJ22">
            <v>41.091407112091865</v>
          </cell>
          <cell r="AK22">
            <v>-1.055328</v>
          </cell>
          <cell r="AP22">
            <v>38.94505219151047</v>
          </cell>
          <cell r="AQ22">
            <v>-1.0423739999999999</v>
          </cell>
          <cell r="AR22">
            <v>28.908217742677298</v>
          </cell>
          <cell r="AS22">
            <v>-8.1729999999999997E-2</v>
          </cell>
          <cell r="AT22">
            <v>30.461703952888048</v>
          </cell>
          <cell r="AU22">
            <v>-0.277451</v>
          </cell>
          <cell r="AV22">
            <v>31.998466469227182</v>
          </cell>
          <cell r="AW22">
            <v>-0.470109</v>
          </cell>
          <cell r="AX22">
            <v>26.225275562336968</v>
          </cell>
          <cell r="AY22">
            <v>-0.15145600000000001</v>
          </cell>
          <cell r="BB22">
            <v>43.744675136283789</v>
          </cell>
          <cell r="BC22">
            <v>-1.079726</v>
          </cell>
          <cell r="BD22">
            <v>20.746785484334616</v>
          </cell>
          <cell r="BE22">
            <v>0.516482</v>
          </cell>
          <cell r="BF22">
            <v>31.520052603288974</v>
          </cell>
          <cell r="BG22">
            <v>-0.58555299999999999</v>
          </cell>
          <cell r="BH22">
            <v>26.529685461551225</v>
          </cell>
          <cell r="BI22">
            <v>0.14818300000000001</v>
          </cell>
          <cell r="BJ22">
            <v>34.14557428224537</v>
          </cell>
          <cell r="BK22">
            <v>-0.85663400000000001</v>
          </cell>
          <cell r="BL22">
            <v>27.26829247131981</v>
          </cell>
          <cell r="BM22">
            <v>-0.22516899999999987</v>
          </cell>
          <cell r="BN22">
            <v>22.293316981916096</v>
          </cell>
          <cell r="BO22">
            <v>8.3944000000000074E-2</v>
          </cell>
        </row>
        <row r="23">
          <cell r="B23">
            <v>67.399812073374548</v>
          </cell>
          <cell r="C23">
            <v>-1.4571320000000001</v>
          </cell>
          <cell r="D23">
            <v>82.272724446353934</v>
          </cell>
          <cell r="E23">
            <v>-1.783399</v>
          </cell>
          <cell r="H23">
            <v>39.837517178158336</v>
          </cell>
          <cell r="I23">
            <v>-1.05284</v>
          </cell>
          <cell r="J23">
            <v>52.666848583746955</v>
          </cell>
          <cell r="K23">
            <v>-1.286276</v>
          </cell>
          <cell r="L23">
            <v>55.19437771137882</v>
          </cell>
          <cell r="M23">
            <v>-1.212582</v>
          </cell>
          <cell r="P23">
            <v>54.278602911682704</v>
          </cell>
          <cell r="Q23">
            <v>-1.201522</v>
          </cell>
          <cell r="R23">
            <v>62.410720540198795</v>
          </cell>
          <cell r="S23">
            <v>-1.4040840000000001</v>
          </cell>
          <cell r="Z23">
            <v>21.093524200151773</v>
          </cell>
          <cell r="AA23">
            <v>-0.86212</v>
          </cell>
          <cell r="AB23">
            <v>21.448932317343093</v>
          </cell>
          <cell r="AC23">
            <v>8.6639999999999998E-3</v>
          </cell>
          <cell r="AD23">
            <v>21.754812255594285</v>
          </cell>
          <cell r="AE23">
            <v>6.1005999999999998E-2</v>
          </cell>
          <cell r="AF23">
            <v>26.946389483486684</v>
          </cell>
          <cell r="AG23">
            <v>-0.18484800000000001</v>
          </cell>
          <cell r="AH23">
            <v>30.984624580665628</v>
          </cell>
          <cell r="AI23">
            <v>-0.96072299999999999</v>
          </cell>
          <cell r="AJ23">
            <v>43.658038449025611</v>
          </cell>
          <cell r="AK23">
            <v>-1.1034649999999999</v>
          </cell>
          <cell r="AP23">
            <v>40.623020537549728</v>
          </cell>
          <cell r="AQ23">
            <v>-1.089051</v>
          </cell>
          <cell r="AR23">
            <v>33.114664110062904</v>
          </cell>
          <cell r="AS23">
            <v>-0.50964100000000001</v>
          </cell>
          <cell r="AT23">
            <v>33.337555170441711</v>
          </cell>
          <cell r="AU23">
            <v>-0.38782800000000001</v>
          </cell>
          <cell r="AV23">
            <v>37.225901234517075</v>
          </cell>
          <cell r="AW23">
            <v>-0.65100499999999994</v>
          </cell>
          <cell r="AX23">
            <v>28.045464473188435</v>
          </cell>
          <cell r="AY23">
            <v>-0.33602100000000001</v>
          </cell>
          <cell r="BB23">
            <v>52.10914006622145</v>
          </cell>
          <cell r="BC23">
            <v>-1.1712370000000001</v>
          </cell>
          <cell r="BD23">
            <v>21.844195613505725</v>
          </cell>
          <cell r="BE23">
            <v>0.39639799999999997</v>
          </cell>
          <cell r="BF23">
            <v>35.584269261290068</v>
          </cell>
          <cell r="BG23">
            <v>-0.79727899999999996</v>
          </cell>
          <cell r="BH23">
            <v>26.623519824116791</v>
          </cell>
          <cell r="BI23">
            <v>0.15947600000000001</v>
          </cell>
          <cell r="BJ23">
            <v>38.051171634438184</v>
          </cell>
          <cell r="BK23">
            <v>-1.053026</v>
          </cell>
          <cell r="BL23">
            <v>27.690387822118502</v>
          </cell>
          <cell r="BM23">
            <v>-0.31606199999999984</v>
          </cell>
          <cell r="BN23">
            <v>22.330337536324279</v>
          </cell>
          <cell r="BO23">
            <v>2.1047000000000073E-2</v>
          </cell>
        </row>
        <row r="24">
          <cell r="B24">
            <v>74.865110305833923</v>
          </cell>
          <cell r="C24">
            <v>-1.629154</v>
          </cell>
          <cell r="H24">
            <v>41.925646255847489</v>
          </cell>
          <cell r="I24">
            <v>-1.165014</v>
          </cell>
          <cell r="J24">
            <v>59.725230038496647</v>
          </cell>
          <cell r="K24">
            <v>-1.3702510000000001</v>
          </cell>
          <cell r="L24">
            <v>60.566916945174128</v>
          </cell>
          <cell r="M24">
            <v>-1.35521</v>
          </cell>
          <cell r="P24">
            <v>61.786205266999133</v>
          </cell>
          <cell r="Q24">
            <v>-1.3489869999999999</v>
          </cell>
          <cell r="R24">
            <v>77.127421961233097</v>
          </cell>
          <cell r="S24">
            <v>-1.625953</v>
          </cell>
          <cell r="Z24">
            <v>21.86317193253489</v>
          </cell>
          <cell r="AA24">
            <v>-0.99763500000000005</v>
          </cell>
          <cell r="AB24">
            <v>22.163724514516275</v>
          </cell>
          <cell r="AC24">
            <v>-6.1815000000000002E-2</v>
          </cell>
          <cell r="AD24">
            <v>22.365643270896616</v>
          </cell>
          <cell r="AE24">
            <v>-5.8198E-2</v>
          </cell>
          <cell r="AF24">
            <v>28.861926861643564</v>
          </cell>
          <cell r="AG24">
            <v>-0.315299</v>
          </cell>
          <cell r="AH24">
            <v>35.133212261700216</v>
          </cell>
          <cell r="AI24">
            <v>-1.196744</v>
          </cell>
          <cell r="AJ24">
            <v>47.499784203101292</v>
          </cell>
          <cell r="AK24">
            <v>-1.101639</v>
          </cell>
          <cell r="AP24">
            <v>43.912803020710655</v>
          </cell>
          <cell r="AQ24">
            <v>-1.169249</v>
          </cell>
          <cell r="AR24">
            <v>35.823553015252969</v>
          </cell>
          <cell r="AS24">
            <v>-0.65933299999999995</v>
          </cell>
          <cell r="AT24">
            <v>37.772848770052242</v>
          </cell>
          <cell r="AU24">
            <v>-0.63725799999999999</v>
          </cell>
          <cell r="AV24">
            <v>41.928066953059016</v>
          </cell>
          <cell r="AW24">
            <v>-0.94347499999999995</v>
          </cell>
          <cell r="AX24">
            <v>30.388564746414463</v>
          </cell>
          <cell r="AY24">
            <v>-0.38112200000000002</v>
          </cell>
          <cell r="BB24">
            <v>59.758194871524744</v>
          </cell>
          <cell r="BC24">
            <v>-1.3027770000000001</v>
          </cell>
          <cell r="BD24">
            <v>22.090975714513345</v>
          </cell>
          <cell r="BE24">
            <v>0.30526599999999998</v>
          </cell>
          <cell r="BF24">
            <v>40.663951144330966</v>
          </cell>
          <cell r="BG24">
            <v>-1.03681</v>
          </cell>
          <cell r="BH24">
            <v>26.718088921092033</v>
          </cell>
          <cell r="BI24">
            <v>4.7952999999999996E-2</v>
          </cell>
          <cell r="BJ24">
            <v>42.436448281453387</v>
          </cell>
          <cell r="BK24">
            <v>-1.153589</v>
          </cell>
          <cell r="BL24">
            <v>27.943364894726791</v>
          </cell>
          <cell r="BM24">
            <v>-0.34986299999999987</v>
          </cell>
          <cell r="BN24">
            <v>22.993144612817435</v>
          </cell>
          <cell r="BO24">
            <v>-4.6564999999999926E-2</v>
          </cell>
        </row>
        <row r="25">
          <cell r="H25">
            <v>46.158399456992335</v>
          </cell>
          <cell r="I25">
            <v>-1.292921</v>
          </cell>
          <cell r="J25">
            <v>71.570574596555701</v>
          </cell>
          <cell r="K25">
            <v>-1.5728009999999999</v>
          </cell>
          <cell r="L25">
            <v>66.595636016082196</v>
          </cell>
          <cell r="M25">
            <v>-1.477789</v>
          </cell>
          <cell r="P25">
            <v>67.997428085344922</v>
          </cell>
          <cell r="Q25">
            <v>-1.495363</v>
          </cell>
          <cell r="R25">
            <v>86.840544452764334</v>
          </cell>
          <cell r="S25">
            <v>-1.8713949999999999</v>
          </cell>
          <cell r="Z25">
            <v>24.064649066271794</v>
          </cell>
          <cell r="AA25">
            <v>-1.1562889999999999</v>
          </cell>
          <cell r="AB25">
            <v>23.282190619824799</v>
          </cell>
          <cell r="AC25">
            <v>-0.204345</v>
          </cell>
          <cell r="AD25">
            <v>22.987845152038062</v>
          </cell>
          <cell r="AE25">
            <v>-0.153336</v>
          </cell>
          <cell r="AF25">
            <v>29.32245054045352</v>
          </cell>
          <cell r="AG25">
            <v>-0.37076399999999998</v>
          </cell>
          <cell r="AH25">
            <v>39.217000774954876</v>
          </cell>
          <cell r="AI25">
            <v>-1.3603320000000001</v>
          </cell>
          <cell r="AP25">
            <v>45.287175369386865</v>
          </cell>
          <cell r="AQ25">
            <v>-1.205201</v>
          </cell>
          <cell r="AR25">
            <v>40.530033856767936</v>
          </cell>
          <cell r="AS25">
            <v>-0.86039900000000002</v>
          </cell>
          <cell r="AT25">
            <v>41.918987209108366</v>
          </cell>
          <cell r="AU25">
            <v>-0.84253900000000004</v>
          </cell>
          <cell r="AV25">
            <v>47.50124269810911</v>
          </cell>
          <cell r="AW25">
            <v>-1.021909</v>
          </cell>
          <cell r="AX25">
            <v>36.81840465594442</v>
          </cell>
          <cell r="AY25">
            <v>-0.56479299999999999</v>
          </cell>
          <cell r="BB25">
            <v>71.068067659351954</v>
          </cell>
          <cell r="BC25">
            <v>-1.3973949999999999</v>
          </cell>
          <cell r="BD25">
            <v>22.539038986524627</v>
          </cell>
          <cell r="BE25">
            <v>0.16489500000000001</v>
          </cell>
          <cell r="BF25">
            <v>47.368345173797209</v>
          </cell>
          <cell r="BG25">
            <v>-1.1923330000000001</v>
          </cell>
          <cell r="BH25">
            <v>27.048456783779088</v>
          </cell>
          <cell r="BI25">
            <v>5.2418999999999993E-2</v>
          </cell>
          <cell r="BJ25">
            <v>47.051400182472946</v>
          </cell>
          <cell r="BK25">
            <v>-1.2295659999999999</v>
          </cell>
          <cell r="BL25">
            <v>28.086550050489645</v>
          </cell>
          <cell r="BM25">
            <v>-0.37957699999999983</v>
          </cell>
          <cell r="BN25">
            <v>26.466785679532094</v>
          </cell>
          <cell r="BO25">
            <v>-0.21607999999999994</v>
          </cell>
        </row>
        <row r="26">
          <cell r="H26">
            <v>53.588164803167828</v>
          </cell>
          <cell r="I26">
            <v>-1.300535</v>
          </cell>
          <cell r="J26">
            <v>81.170852961844901</v>
          </cell>
          <cell r="K26">
            <v>-1.7115039999999999</v>
          </cell>
          <cell r="L26">
            <v>73.736705012004577</v>
          </cell>
          <cell r="M26">
            <v>-1.6125989999999999</v>
          </cell>
          <cell r="P26">
            <v>75.515297123704286</v>
          </cell>
          <cell r="Q26">
            <v>-1.6381030000000001</v>
          </cell>
          <cell r="Z26">
            <v>27.102272353003325</v>
          </cell>
          <cell r="AA26">
            <v>-1.3215170000000001</v>
          </cell>
          <cell r="AB26">
            <v>25.284862053814216</v>
          </cell>
          <cell r="AC26">
            <v>-0.34628900000000001</v>
          </cell>
          <cell r="AD26">
            <v>24.077651429595885</v>
          </cell>
          <cell r="AE26">
            <v>-0.16861000000000001</v>
          </cell>
          <cell r="AF26">
            <v>31.978416365383396</v>
          </cell>
          <cell r="AG26">
            <v>-0.56441399999999997</v>
          </cell>
          <cell r="AH26">
            <v>42.865924774327603</v>
          </cell>
          <cell r="AI26">
            <v>-1.371866</v>
          </cell>
          <cell r="AT26">
            <v>45.363313680378845</v>
          </cell>
          <cell r="AU26">
            <v>-0.98966100000000001</v>
          </cell>
          <cell r="AV26">
            <v>52.281422883062746</v>
          </cell>
          <cell r="AW26">
            <v>-1.116506</v>
          </cell>
          <cell r="AX26">
            <v>59.55335188320273</v>
          </cell>
          <cell r="AY26">
            <v>-1.22855</v>
          </cell>
          <cell r="BB26">
            <v>78.084315790599106</v>
          </cell>
          <cell r="BC26">
            <v>-1.500707</v>
          </cell>
          <cell r="BD26">
            <v>22.875443202631384</v>
          </cell>
          <cell r="BE26">
            <v>0.17513699999999999</v>
          </cell>
          <cell r="BF26">
            <v>51.31531449696358</v>
          </cell>
          <cell r="BG26">
            <v>-1.227128</v>
          </cell>
          <cell r="BH26">
            <v>27.629634760700714</v>
          </cell>
          <cell r="BI26">
            <v>-4.7074000000000005E-2</v>
          </cell>
          <cell r="BJ26">
            <v>53.105361431134966</v>
          </cell>
          <cell r="BK26">
            <v>-1.2720180000000001</v>
          </cell>
          <cell r="BL26">
            <v>29.18662834437853</v>
          </cell>
          <cell r="BM26">
            <v>-0.36897399999999986</v>
          </cell>
          <cell r="BN26">
            <v>30.384447895723319</v>
          </cell>
          <cell r="BO26">
            <v>-0.34560399999999991</v>
          </cell>
        </row>
        <row r="27">
          <cell r="H27">
            <v>59.618858626660717</v>
          </cell>
          <cell r="I27">
            <v>-1.3531789999999999</v>
          </cell>
          <cell r="J27">
            <v>86.426432399890558</v>
          </cell>
          <cell r="K27">
            <v>-1.844076</v>
          </cell>
          <cell r="Z27">
            <v>30.51709937790794</v>
          </cell>
          <cell r="AA27">
            <v>-1.4895529999999999</v>
          </cell>
          <cell r="AB27">
            <v>28.322811956868478</v>
          </cell>
          <cell r="AC27">
            <v>-0.486317</v>
          </cell>
          <cell r="AD27">
            <v>26.697726109598854</v>
          </cell>
          <cell r="AE27">
            <v>-0.41366599999999998</v>
          </cell>
          <cell r="AF27">
            <v>34.556013668112342</v>
          </cell>
          <cell r="AG27">
            <v>-0.69296999999999997</v>
          </cell>
          <cell r="AH27">
            <v>44.115043271237894</v>
          </cell>
          <cell r="AI27">
            <v>-1.5124280000000001</v>
          </cell>
          <cell r="AT27">
            <v>48.814848395559295</v>
          </cell>
          <cell r="AU27">
            <v>-1.097283</v>
          </cell>
          <cell r="AX27">
            <v>65.376542336295245</v>
          </cell>
          <cell r="AY27">
            <v>-1.2456179999999999</v>
          </cell>
          <cell r="BB27">
            <v>87.017191714742793</v>
          </cell>
          <cell r="BC27">
            <v>-1.6450689999999999</v>
          </cell>
          <cell r="BD27">
            <v>23.192042611450606</v>
          </cell>
          <cell r="BE27">
            <v>0.11336499999999999</v>
          </cell>
          <cell r="BF27">
            <v>55.066187482039624</v>
          </cell>
          <cell r="BG27">
            <v>-1.22119</v>
          </cell>
          <cell r="BH27">
            <v>33.936077517275173</v>
          </cell>
          <cell r="BI27">
            <v>-0.57186499999999996</v>
          </cell>
          <cell r="BJ27">
            <v>61.818822291462766</v>
          </cell>
          <cell r="BK27">
            <v>-1.4033640000000001</v>
          </cell>
          <cell r="BL27">
            <v>29.415026270050518</v>
          </cell>
          <cell r="BM27">
            <v>-0.41198599999999985</v>
          </cell>
          <cell r="BN27">
            <v>35.922933931927965</v>
          </cell>
          <cell r="BO27">
            <v>-0.81156399999999995</v>
          </cell>
        </row>
        <row r="28">
          <cell r="H28">
            <v>67.449621668884802</v>
          </cell>
          <cell r="I28">
            <v>-1.46824</v>
          </cell>
          <cell r="Z28">
            <v>32.977860382979145</v>
          </cell>
          <cell r="AA28">
            <v>-1.590562</v>
          </cell>
          <cell r="AB28">
            <v>32.898364058187667</v>
          </cell>
          <cell r="AC28">
            <v>-0.73464700000000005</v>
          </cell>
          <cell r="AD28">
            <v>31.918956045217989</v>
          </cell>
          <cell r="AE28">
            <v>-0.49946499999999999</v>
          </cell>
          <cell r="AF28">
            <v>38.517976843268478</v>
          </cell>
          <cell r="AG28">
            <v>-0.892563</v>
          </cell>
          <cell r="AT28">
            <v>52.874880564129249</v>
          </cell>
          <cell r="AU28">
            <v>-1.1328370000000001</v>
          </cell>
          <cell r="AX28">
            <v>70.235480773574039</v>
          </cell>
          <cell r="AY28">
            <v>-1.3552299999999999</v>
          </cell>
          <cell r="BB28">
            <v>93.590066165807144</v>
          </cell>
          <cell r="BC28">
            <v>-1.739738</v>
          </cell>
          <cell r="BD28">
            <v>23.506895171699103</v>
          </cell>
          <cell r="BE28">
            <v>7.6984999999999998E-2</v>
          </cell>
          <cell r="BF28">
            <v>59.501830914558049</v>
          </cell>
          <cell r="BG28">
            <v>-1.273757</v>
          </cell>
          <cell r="BH28">
            <v>37.250967831709964</v>
          </cell>
          <cell r="BI28">
            <v>-0.72892500000000005</v>
          </cell>
          <cell r="BJ28">
            <v>69.519504654243249</v>
          </cell>
          <cell r="BK28">
            <v>-1.4812639999999999</v>
          </cell>
          <cell r="BL28">
            <v>29.532683746745295</v>
          </cell>
          <cell r="BM28">
            <v>-0.48552899999999988</v>
          </cell>
          <cell r="BN28">
            <v>42.156485809388158</v>
          </cell>
          <cell r="BO28">
            <v>-0.94770799999999988</v>
          </cell>
        </row>
        <row r="29">
          <cell r="H29">
            <v>74.037667704567028</v>
          </cell>
          <cell r="I29">
            <v>-1.599726</v>
          </cell>
          <cell r="Z29">
            <v>35.957531069064494</v>
          </cell>
          <cell r="AA29">
            <v>-1.8248420000000001</v>
          </cell>
          <cell r="AB29">
            <v>37.300238628785188</v>
          </cell>
          <cell r="AC29">
            <v>-0.92141399999999996</v>
          </cell>
          <cell r="AD29">
            <v>38.594513426861376</v>
          </cell>
          <cell r="AE29">
            <v>-0.87075999999999998</v>
          </cell>
          <cell r="AF29">
            <v>40.656488666618834</v>
          </cell>
          <cell r="AG29">
            <v>-1.1076950000000001</v>
          </cell>
          <cell r="AT29">
            <v>55.611821982584623</v>
          </cell>
          <cell r="AU29">
            <v>-1.126371</v>
          </cell>
          <cell r="AX29">
            <v>73.318171105320815</v>
          </cell>
          <cell r="AY29">
            <v>-1.476656</v>
          </cell>
          <cell r="BD29">
            <v>23.861148630775634</v>
          </cell>
          <cell r="BE29">
            <v>5.2297000000000003E-2</v>
          </cell>
          <cell r="BF29">
            <v>64.465054861129303</v>
          </cell>
          <cell r="BG29">
            <v>-1.306684</v>
          </cell>
          <cell r="BH29">
            <v>43.799472780861777</v>
          </cell>
          <cell r="BI29">
            <v>-0.93524600000000002</v>
          </cell>
          <cell r="BJ29">
            <v>75.68833192414499</v>
          </cell>
          <cell r="BK29">
            <v>-1.5683929999999999</v>
          </cell>
          <cell r="BL29">
            <v>30.70116710320919</v>
          </cell>
          <cell r="BM29">
            <v>-0.59522299999999984</v>
          </cell>
          <cell r="BN29">
            <v>53.421413115394145</v>
          </cell>
          <cell r="BO29">
            <v>-1.1455629999999999</v>
          </cell>
        </row>
        <row r="30">
          <cell r="Z30">
            <v>38.85114145942137</v>
          </cell>
          <cell r="AA30">
            <v>-1.9216089999999999</v>
          </cell>
          <cell r="AB30">
            <v>40.713669123736096</v>
          </cell>
          <cell r="AC30">
            <v>-1.071642</v>
          </cell>
          <cell r="AD30">
            <v>43.045585440538822</v>
          </cell>
          <cell r="AE30">
            <v>-1.0844560000000001</v>
          </cell>
          <cell r="AF30">
            <v>43.831252591337247</v>
          </cell>
          <cell r="AG30">
            <v>-1.1049850000000001</v>
          </cell>
          <cell r="AT30">
            <v>56.186847358908281</v>
          </cell>
          <cell r="AU30">
            <v>-1.1182000000000001</v>
          </cell>
          <cell r="AX30">
            <v>78.627156325220639</v>
          </cell>
          <cell r="AY30">
            <v>-1.584206</v>
          </cell>
          <cell r="BD30">
            <v>24.013233993410534</v>
          </cell>
          <cell r="BE30">
            <v>1.8134000000000001E-2</v>
          </cell>
          <cell r="BF30">
            <v>69.527870802317921</v>
          </cell>
          <cell r="BG30">
            <v>-1.442518</v>
          </cell>
          <cell r="BH30">
            <v>49.215823852925254</v>
          </cell>
          <cell r="BI30">
            <v>-1.065267</v>
          </cell>
          <cell r="BJ30">
            <v>84.552637532925843</v>
          </cell>
          <cell r="BK30">
            <v>-1.7918719999999999</v>
          </cell>
          <cell r="BL30">
            <v>34.974772492752393</v>
          </cell>
          <cell r="BM30">
            <v>-0.86779799999999985</v>
          </cell>
          <cell r="BN30">
            <v>62.413703549295853</v>
          </cell>
          <cell r="BO30">
            <v>-1.2954999999999999</v>
          </cell>
        </row>
        <row r="31">
          <cell r="Z31">
            <v>41.591380194194755</v>
          </cell>
          <cell r="AA31">
            <v>-2.1094900000000001</v>
          </cell>
          <cell r="AB31">
            <v>44.092429551242816</v>
          </cell>
          <cell r="AC31">
            <v>-1.1691830000000001</v>
          </cell>
          <cell r="AD31">
            <v>49.727886266842965</v>
          </cell>
          <cell r="AE31">
            <v>-1.179384</v>
          </cell>
          <cell r="AX31">
            <v>82.054863498901028</v>
          </cell>
          <cell r="AY31">
            <v>-1.6361159999999999</v>
          </cell>
          <cell r="BD31">
            <v>24.161442748827326</v>
          </cell>
          <cell r="BE31">
            <v>2.9373E-2</v>
          </cell>
          <cell r="BF31">
            <v>75.556373054562414</v>
          </cell>
          <cell r="BG31">
            <v>-1.5238320000000001</v>
          </cell>
          <cell r="BH31">
            <v>54.84637400932872</v>
          </cell>
          <cell r="BI31">
            <v>-1.1359630000000001</v>
          </cell>
          <cell r="BJ31">
            <v>91.470972772435999</v>
          </cell>
          <cell r="BK31">
            <v>-1.878663</v>
          </cell>
          <cell r="BL31">
            <v>39.299487154364222</v>
          </cell>
          <cell r="BM31">
            <v>-1.0109409999999999</v>
          </cell>
          <cell r="BN31">
            <v>74.549272957875857</v>
          </cell>
          <cell r="BO31">
            <v>-1.3964219999999998</v>
          </cell>
        </row>
        <row r="32">
          <cell r="Z32">
            <v>43.242041542560507</v>
          </cell>
          <cell r="AA32">
            <v>-2.065588</v>
          </cell>
          <cell r="AB32">
            <v>45.220386250581868</v>
          </cell>
          <cell r="AC32">
            <v>-1.1065160000000001</v>
          </cell>
          <cell r="AD32">
            <v>53.195530636589829</v>
          </cell>
          <cell r="AE32">
            <v>-1.2122139999999999</v>
          </cell>
          <cell r="AX32">
            <v>86.269176440723399</v>
          </cell>
          <cell r="AY32">
            <v>-1.6141430000000001</v>
          </cell>
          <cell r="BD32">
            <v>24.587168695846991</v>
          </cell>
          <cell r="BE32">
            <v>1.64E-4</v>
          </cell>
          <cell r="BF32">
            <v>81.92997487033702</v>
          </cell>
          <cell r="BG32">
            <v>-1.668104</v>
          </cell>
          <cell r="BH32">
            <v>55.134307370758791</v>
          </cell>
          <cell r="BI32">
            <v>-1.142738</v>
          </cell>
          <cell r="BJ32">
            <v>94.741619783920086</v>
          </cell>
          <cell r="BK32">
            <v>-1.94215</v>
          </cell>
          <cell r="BL32">
            <v>47.295274491205809</v>
          </cell>
          <cell r="BM32">
            <v>-1.174507</v>
          </cell>
          <cell r="BN32">
            <v>93.495527460317518</v>
          </cell>
          <cell r="BO32">
            <v>-1.763045</v>
          </cell>
        </row>
        <row r="33">
          <cell r="Z33">
            <v>46.252491512505721</v>
          </cell>
          <cell r="AA33">
            <v>-2.0636679999999998</v>
          </cell>
          <cell r="AX33">
            <v>92.184822451711142</v>
          </cell>
          <cell r="AY33">
            <v>-1.743268</v>
          </cell>
          <cell r="BD33">
            <v>40.857581477346429</v>
          </cell>
          <cell r="BE33">
            <v>-1.0077210000000001</v>
          </cell>
          <cell r="BF33">
            <v>86.651748257137854</v>
          </cell>
          <cell r="BG33">
            <v>-1.8041849999999999</v>
          </cell>
          <cell r="BH33">
            <v>61.512774095255757</v>
          </cell>
          <cell r="BI33">
            <v>-1.2598130000000001</v>
          </cell>
          <cell r="BJ33">
            <v>99.850840656348936</v>
          </cell>
          <cell r="BK33">
            <v>-2.0616340000000002</v>
          </cell>
          <cell r="BL33">
            <v>56.239795099787131</v>
          </cell>
          <cell r="BM33">
            <v>-1.2859809999999998</v>
          </cell>
          <cell r="BN33">
            <v>101.58583772239855</v>
          </cell>
          <cell r="BO33">
            <v>-1.937092</v>
          </cell>
        </row>
        <row r="34">
          <cell r="Z34">
            <v>48.902955101582108</v>
          </cell>
          <cell r="AA34">
            <v>-2.0398369999999999</v>
          </cell>
          <cell r="AX34">
            <v>97.054406271136074</v>
          </cell>
          <cell r="AY34">
            <v>-1.855</v>
          </cell>
          <cell r="BD34">
            <v>43.755203102470112</v>
          </cell>
          <cell r="BE34">
            <v>-1.098241</v>
          </cell>
          <cell r="BF34">
            <v>90.123983039996986</v>
          </cell>
          <cell r="BG34">
            <v>-1.885003</v>
          </cell>
          <cell r="BH34">
            <v>73.080562466612008</v>
          </cell>
          <cell r="BI34">
            <v>-1.4092150000000001</v>
          </cell>
          <cell r="BL34">
            <v>63.78459174535552</v>
          </cell>
          <cell r="BM34">
            <v>-1.3879689999999998</v>
          </cell>
        </row>
        <row r="35">
          <cell r="Z35">
            <v>51.254416576686495</v>
          </cell>
          <cell r="AA35">
            <v>-2.0181339999999999</v>
          </cell>
          <cell r="AX35">
            <v>102.07538526865407</v>
          </cell>
          <cell r="AY35">
            <v>-1.9255439999999999</v>
          </cell>
          <cell r="BD35">
            <v>48.511564075993043</v>
          </cell>
          <cell r="BE35">
            <v>-1.1468259999999999</v>
          </cell>
          <cell r="BF35">
            <v>93.103929503694971</v>
          </cell>
          <cell r="BG35">
            <v>-1.8621730000000001</v>
          </cell>
          <cell r="BH35">
            <v>81.066986377912698</v>
          </cell>
          <cell r="BI35">
            <v>-1.564233</v>
          </cell>
          <cell r="BL35">
            <v>73.803591672442337</v>
          </cell>
          <cell r="BM35">
            <v>-1.5497829999999999</v>
          </cell>
        </row>
        <row r="36">
          <cell r="AX36">
            <v>105.32780957236433</v>
          </cell>
          <cell r="AY36">
            <v>-2.036187</v>
          </cell>
          <cell r="BD36">
            <v>53.000790042588143</v>
          </cell>
          <cell r="BE36">
            <v>-1.1883600000000001</v>
          </cell>
          <cell r="BF36">
            <v>95.38865106502297</v>
          </cell>
          <cell r="BG36">
            <v>-1.9005320000000001</v>
          </cell>
          <cell r="BH36">
            <v>89.807484817007676</v>
          </cell>
          <cell r="BI36">
            <v>-1.7045999999999999</v>
          </cell>
          <cell r="BL36">
            <v>78.849081263118066</v>
          </cell>
          <cell r="BM36">
            <v>-1.6360109999999999</v>
          </cell>
        </row>
        <row r="37">
          <cell r="AX37">
            <v>111.05119399842458</v>
          </cell>
          <cell r="AY37">
            <v>-2.1863869999999999</v>
          </cell>
          <cell r="BD37">
            <v>57.858006324906341</v>
          </cell>
          <cell r="BE37">
            <v>-1.2108019999999999</v>
          </cell>
          <cell r="BH37">
            <v>100.78648352826185</v>
          </cell>
          <cell r="BI37">
            <v>-1.937033</v>
          </cell>
          <cell r="BL37">
            <v>89.674038538770176</v>
          </cell>
          <cell r="BM37">
            <v>-1.8525519999999998</v>
          </cell>
        </row>
        <row r="38">
          <cell r="BD38">
            <v>61.607868401296827</v>
          </cell>
          <cell r="BE38">
            <v>-1.310319</v>
          </cell>
          <cell r="BH38">
            <v>101.07332571680772</v>
          </cell>
          <cell r="BI38">
            <v>-1.911065</v>
          </cell>
          <cell r="BL38">
            <v>95.251461660077879</v>
          </cell>
          <cell r="BM38">
            <v>-1.9446009999999998</v>
          </cell>
        </row>
        <row r="39">
          <cell r="BD39">
            <v>65.400637878312182</v>
          </cell>
          <cell r="BE39">
            <v>-1.2787390000000001</v>
          </cell>
          <cell r="BH39">
            <v>106.88165231412057</v>
          </cell>
          <cell r="BI39">
            <v>-2.0373269999999999</v>
          </cell>
          <cell r="BL39">
            <v>104.17917633979501</v>
          </cell>
          <cell r="BM39">
            <v>-2.1046289999999996</v>
          </cell>
        </row>
        <row r="40">
          <cell r="BD40">
            <v>71.294539292452157</v>
          </cell>
          <cell r="BE40">
            <v>-1.537091</v>
          </cell>
          <cell r="BH40">
            <v>112.60634381704249</v>
          </cell>
          <cell r="BI40">
            <v>-2.162344</v>
          </cell>
        </row>
        <row r="41">
          <cell r="BD41">
            <v>76.196662784603845</v>
          </cell>
          <cell r="BE41">
            <v>-1.556284</v>
          </cell>
          <cell r="BH41">
            <v>118.59000499447302</v>
          </cell>
          <cell r="BI41">
            <v>-2.182455</v>
          </cell>
        </row>
        <row r="47">
          <cell r="BB47">
            <v>0</v>
          </cell>
          <cell r="BC47">
            <v>1.9110210000000001</v>
          </cell>
          <cell r="BD47">
            <v>0</v>
          </cell>
          <cell r="BE47">
            <v>1.9110210000000001</v>
          </cell>
          <cell r="BF47">
            <v>0</v>
          </cell>
          <cell r="BG47">
            <v>1.9110210000000001</v>
          </cell>
          <cell r="BH47">
            <v>0</v>
          </cell>
          <cell r="BI47">
            <v>1.9110210000000001</v>
          </cell>
          <cell r="BJ47">
            <v>0</v>
          </cell>
          <cell r="BK47">
            <v>1.9110210000000001</v>
          </cell>
          <cell r="BL47">
            <v>0</v>
          </cell>
          <cell r="BM47">
            <v>1.9110210000000001</v>
          </cell>
          <cell r="BN47">
            <v>0</v>
          </cell>
          <cell r="BO47">
            <v>1.9110210000000001</v>
          </cell>
        </row>
        <row r="48">
          <cell r="BB48">
            <v>3.7858874947822923</v>
          </cell>
          <cell r="BC48">
            <v>1.4349909999999999</v>
          </cell>
          <cell r="BD48">
            <v>0.30080630861567759</v>
          </cell>
          <cell r="BE48">
            <v>1.881381</v>
          </cell>
          <cell r="BF48">
            <v>0.19772167528437892</v>
          </cell>
          <cell r="BG48">
            <v>1.8469150000000001</v>
          </cell>
          <cell r="BH48">
            <v>0.27260893989092561</v>
          </cell>
          <cell r="BI48">
            <v>1.8489800000000001</v>
          </cell>
          <cell r="BJ48">
            <v>2.4313802598221423</v>
          </cell>
          <cell r="BK48">
            <v>1.669683</v>
          </cell>
          <cell r="BL48">
            <v>0.30486018030362527</v>
          </cell>
          <cell r="BM48">
            <v>1.9633580000000002</v>
          </cell>
          <cell r="BN48">
            <v>0.45963878802420649</v>
          </cell>
          <cell r="BO48">
            <v>2.0256180000000001</v>
          </cell>
        </row>
        <row r="49">
          <cell r="BB49">
            <v>4.4987327152416761</v>
          </cell>
          <cell r="BC49">
            <v>1.2227250000000001</v>
          </cell>
          <cell r="BD49">
            <v>0.86119401414527463</v>
          </cell>
          <cell r="BE49">
            <v>1.881089</v>
          </cell>
          <cell r="BF49">
            <v>0.60243168006040326</v>
          </cell>
          <cell r="BG49">
            <v>1.798735</v>
          </cell>
          <cell r="BH49">
            <v>0.77392440250563344</v>
          </cell>
          <cell r="BI49">
            <v>1.8658570000000001</v>
          </cell>
          <cell r="BJ49">
            <v>4.8515720272475011</v>
          </cell>
          <cell r="BK49">
            <v>1.2271300000000001</v>
          </cell>
          <cell r="BL49">
            <v>5.0684346844870305</v>
          </cell>
          <cell r="BM49">
            <v>1.4011800000000001</v>
          </cell>
          <cell r="BN49">
            <v>2.9027341543775296</v>
          </cell>
          <cell r="BO49">
            <v>1.71743</v>
          </cell>
        </row>
        <row r="50">
          <cell r="BB50">
            <v>6.9705359267461855</v>
          </cell>
          <cell r="BC50">
            <v>0.672207</v>
          </cell>
          <cell r="BD50">
            <v>0.89816923230522683</v>
          </cell>
          <cell r="BE50">
            <v>1.8718900000000001</v>
          </cell>
          <cell r="BF50">
            <v>0.81658786681639894</v>
          </cell>
          <cell r="BG50">
            <v>1.7358560000000001</v>
          </cell>
          <cell r="BH50">
            <v>0.92505760095112133</v>
          </cell>
          <cell r="BI50">
            <v>1.709211</v>
          </cell>
          <cell r="BJ50">
            <v>10.902034802544591</v>
          </cell>
          <cell r="BK50">
            <v>0.42475099999999999</v>
          </cell>
          <cell r="BL50">
            <v>6.885366041954752</v>
          </cell>
          <cell r="BM50">
            <v>1.0759540000000001</v>
          </cell>
          <cell r="BN50">
            <v>4.9420515461070904</v>
          </cell>
          <cell r="BO50">
            <v>1.317933</v>
          </cell>
        </row>
        <row r="51">
          <cell r="BB51">
            <v>10.185513924761644</v>
          </cell>
          <cell r="BC51">
            <v>0.21604799999999999</v>
          </cell>
          <cell r="BD51">
            <v>1.0634801047648708</v>
          </cell>
          <cell r="BE51">
            <v>1.6423160000000001</v>
          </cell>
          <cell r="BF51">
            <v>0.93369684248639018</v>
          </cell>
          <cell r="BG51">
            <v>1.5992500000000001</v>
          </cell>
          <cell r="BH51">
            <v>3.182338195354574</v>
          </cell>
          <cell r="BI51">
            <v>1.3776660000000001</v>
          </cell>
          <cell r="BJ51">
            <v>13.095365603479197</v>
          </cell>
          <cell r="BK51">
            <v>0.21901699999999999</v>
          </cell>
          <cell r="BL51">
            <v>12.008569862816859</v>
          </cell>
          <cell r="BM51">
            <v>0.31702200000000014</v>
          </cell>
          <cell r="BN51">
            <v>5.3806214909964281</v>
          </cell>
          <cell r="BO51">
            <v>1.247771</v>
          </cell>
        </row>
        <row r="52">
          <cell r="BB52">
            <v>11.790171482923723</v>
          </cell>
          <cell r="BC52">
            <v>-3.6649999999999999E-3</v>
          </cell>
          <cell r="BD52">
            <v>5.8925898665735383</v>
          </cell>
          <cell r="BE52">
            <v>1.105334</v>
          </cell>
          <cell r="BF52">
            <v>4.950218677526907</v>
          </cell>
          <cell r="BG52">
            <v>1.1651130000000001</v>
          </cell>
          <cell r="BH52">
            <v>6.4967556378354505</v>
          </cell>
          <cell r="BI52">
            <v>1.026008</v>
          </cell>
          <cell r="BJ52">
            <v>13.482387050357744</v>
          </cell>
          <cell r="BK52">
            <v>9.1500999999999999E-2</v>
          </cell>
          <cell r="BL52">
            <v>16.539291004177507</v>
          </cell>
          <cell r="BM52">
            <v>-0.22817799999999985</v>
          </cell>
          <cell r="BN52">
            <v>6.1094621262448161</v>
          </cell>
          <cell r="BO52">
            <v>1.081197</v>
          </cell>
        </row>
        <row r="53">
          <cell r="BB53">
            <v>13.252524647932873</v>
          </cell>
          <cell r="BC53">
            <v>-0.311359</v>
          </cell>
          <cell r="BD53">
            <v>9.2232038872853099</v>
          </cell>
          <cell r="BE53">
            <v>0.55945800000000001</v>
          </cell>
          <cell r="BF53">
            <v>10.182833601225875</v>
          </cell>
          <cell r="BG53">
            <v>0.47490700000000002</v>
          </cell>
          <cell r="BH53">
            <v>12.159039898668253</v>
          </cell>
          <cell r="BI53">
            <v>0.40669299999999997</v>
          </cell>
          <cell r="BJ53">
            <v>13.862184417973223</v>
          </cell>
          <cell r="BK53">
            <v>-2.020700000000001E-2</v>
          </cell>
          <cell r="BL53">
            <v>16.588776803050507</v>
          </cell>
          <cell r="BM53">
            <v>-0.32472399999999985</v>
          </cell>
          <cell r="BN53">
            <v>6.9949904907852076</v>
          </cell>
          <cell r="BO53">
            <v>0.86338100000000007</v>
          </cell>
        </row>
        <row r="54">
          <cell r="BB54">
            <v>17.287802067508203</v>
          </cell>
          <cell r="BC54">
            <v>-0.68668600000000002</v>
          </cell>
          <cell r="BD54">
            <v>11.704057801506263</v>
          </cell>
          <cell r="BE54">
            <v>0.30577900000000002</v>
          </cell>
          <cell r="BF54">
            <v>14.589694479426511</v>
          </cell>
          <cell r="BG54">
            <v>0.14228399999999999</v>
          </cell>
          <cell r="BH54">
            <v>14.517435703397467</v>
          </cell>
          <cell r="BI54">
            <v>0.23709</v>
          </cell>
          <cell r="BJ54">
            <v>13.998658269161414</v>
          </cell>
          <cell r="BK54">
            <v>-2.3592000000000009E-2</v>
          </cell>
          <cell r="BL54">
            <v>17.149993265517104</v>
          </cell>
          <cell r="BM54">
            <v>-0.52212099999999984</v>
          </cell>
          <cell r="BN54">
            <v>8.3208187476055215</v>
          </cell>
          <cell r="BO54">
            <v>0.60056900000000002</v>
          </cell>
        </row>
        <row r="55">
          <cell r="BB55">
            <v>23.063978044544946</v>
          </cell>
          <cell r="BC55">
            <v>-1.0302039999999999</v>
          </cell>
          <cell r="BD55">
            <v>12.958556985669162</v>
          </cell>
          <cell r="BE55">
            <v>0.20912900000000001</v>
          </cell>
          <cell r="BF55">
            <v>14.804775150667572</v>
          </cell>
          <cell r="BG55">
            <v>2.3408999999999999E-2</v>
          </cell>
          <cell r="BH55">
            <v>15.132475317703779</v>
          </cell>
          <cell r="BI55">
            <v>0.172371</v>
          </cell>
          <cell r="BJ55">
            <v>14.088993384150251</v>
          </cell>
          <cell r="BK55">
            <v>3.7949999999999859E-3</v>
          </cell>
          <cell r="BL55">
            <v>21.706304978039</v>
          </cell>
          <cell r="BM55">
            <v>-0.96080499999999991</v>
          </cell>
          <cell r="BN55">
            <v>11.379875347407085</v>
          </cell>
          <cell r="BO55">
            <v>0.21418500000000007</v>
          </cell>
        </row>
        <row r="56">
          <cell r="BB56">
            <v>26.718022813941086</v>
          </cell>
          <cell r="BC56">
            <v>-1.097024</v>
          </cell>
          <cell r="BD56">
            <v>13.206000763302047</v>
          </cell>
          <cell r="BE56">
            <v>0.17105400000000001</v>
          </cell>
          <cell r="BF56">
            <v>15.300162621849269</v>
          </cell>
          <cell r="BG56">
            <v>-6.6699999999999995E-4</v>
          </cell>
          <cell r="BH56">
            <v>15.297838713327074</v>
          </cell>
          <cell r="BI56">
            <v>0.12747399999999998</v>
          </cell>
          <cell r="BJ56">
            <v>14.212543874111473</v>
          </cell>
          <cell r="BK56">
            <v>3.0419999999999892E-3</v>
          </cell>
          <cell r="BL56">
            <v>27.486575186791157</v>
          </cell>
          <cell r="BM56">
            <v>-1.2137089999999999</v>
          </cell>
          <cell r="BN56">
            <v>13.523521011933743</v>
          </cell>
          <cell r="BO56">
            <v>2.5925000000000073E-2</v>
          </cell>
        </row>
        <row r="57">
          <cell r="BB57">
            <v>34.766892956076738</v>
          </cell>
          <cell r="BC57">
            <v>-1.5568219999999999</v>
          </cell>
          <cell r="BD57">
            <v>27.340764860100037</v>
          </cell>
          <cell r="BE57">
            <v>-1.1288039999999999</v>
          </cell>
          <cell r="BF57">
            <v>15.806214917496412</v>
          </cell>
          <cell r="BG57">
            <v>-0.216113</v>
          </cell>
          <cell r="BH57">
            <v>15.947186275813197</v>
          </cell>
          <cell r="BI57">
            <v>9.7614999999999993E-2</v>
          </cell>
          <cell r="BJ57">
            <v>14.507598740112648</v>
          </cell>
          <cell r="BK57">
            <v>-2.4834000000000009E-2</v>
          </cell>
          <cell r="BL57">
            <v>32.360510501021359</v>
          </cell>
          <cell r="BM57">
            <v>-1.4250909999999999</v>
          </cell>
          <cell r="BN57">
            <v>14.21058584536968</v>
          </cell>
          <cell r="BO57">
            <v>-0.13662799999999992</v>
          </cell>
        </row>
        <row r="58">
          <cell r="BB58">
            <v>39.242331707102622</v>
          </cell>
          <cell r="BC58">
            <v>-1.572101</v>
          </cell>
          <cell r="BD58">
            <v>33.677016738602369</v>
          </cell>
          <cell r="BE58">
            <v>-1.365097</v>
          </cell>
          <cell r="BF58">
            <v>16.142560177149019</v>
          </cell>
          <cell r="BG58">
            <v>-0.40473700000000001</v>
          </cell>
          <cell r="BH58">
            <v>16.1683388600058</v>
          </cell>
          <cell r="BI58">
            <v>3.4006999999999996E-2</v>
          </cell>
          <cell r="BJ58">
            <v>14.992805126601127</v>
          </cell>
          <cell r="BK58">
            <v>-1.6690000000000108E-3</v>
          </cell>
          <cell r="BL58">
            <v>32.395526098678722</v>
          </cell>
          <cell r="BM58">
            <v>-1.4415509999999998</v>
          </cell>
          <cell r="BN58">
            <v>14.837449948182433</v>
          </cell>
          <cell r="BO58">
            <v>-0.26263999999999993</v>
          </cell>
        </row>
        <row r="59">
          <cell r="BB59">
            <v>44.812790792368865</v>
          </cell>
          <cell r="BC59">
            <v>-1.7349330000000001</v>
          </cell>
          <cell r="BD59">
            <v>41.677702408564592</v>
          </cell>
          <cell r="BE59">
            <v>-1.7010209999999999</v>
          </cell>
          <cell r="BF59">
            <v>21.324108482012047</v>
          </cell>
          <cell r="BG59">
            <v>-0.93440800000000002</v>
          </cell>
          <cell r="BH59">
            <v>16.481049886636448</v>
          </cell>
          <cell r="BI59">
            <v>-7.2846000000000008E-2</v>
          </cell>
          <cell r="BJ59">
            <v>16.169623415003365</v>
          </cell>
          <cell r="BK59">
            <v>-0.31546600000000002</v>
          </cell>
          <cell r="BL59">
            <v>37.152011575115203</v>
          </cell>
          <cell r="BM59">
            <v>-1.6227519999999998</v>
          </cell>
          <cell r="BN59">
            <v>15.157234711916541</v>
          </cell>
          <cell r="BO59">
            <v>-0.35918099999999992</v>
          </cell>
        </row>
        <row r="60">
          <cell r="BB60">
            <v>51.526211515680771</v>
          </cell>
          <cell r="BC60">
            <v>-1.960151</v>
          </cell>
          <cell r="BD60">
            <v>48.003376271182063</v>
          </cell>
          <cell r="BE60">
            <v>-1.8181609999999999</v>
          </cell>
          <cell r="BF60">
            <v>24.701600244861137</v>
          </cell>
          <cell r="BG60">
            <v>-1.093386</v>
          </cell>
          <cell r="BH60">
            <v>18.948523928935188</v>
          </cell>
          <cell r="BI60">
            <v>-0.55478700000000003</v>
          </cell>
          <cell r="BJ60">
            <v>16.389624090943261</v>
          </cell>
          <cell r="BK60">
            <v>-0.31983800000000001</v>
          </cell>
          <cell r="BL60">
            <v>44.461286749989569</v>
          </cell>
          <cell r="BM60">
            <v>-1.8276219999999999</v>
          </cell>
          <cell r="BN60">
            <v>15.705065706942573</v>
          </cell>
          <cell r="BO60">
            <v>-0.28530399999999995</v>
          </cell>
        </row>
        <row r="61">
          <cell r="BB61">
            <v>57.557074445678587</v>
          </cell>
          <cell r="BC61">
            <v>-1.9163870000000001</v>
          </cell>
          <cell r="BD61">
            <v>52.036648894658441</v>
          </cell>
          <cell r="BE61">
            <v>-1.9528719999999999</v>
          </cell>
          <cell r="BF61">
            <v>27.847094973937452</v>
          </cell>
          <cell r="BG61">
            <v>-1.2182679999999999</v>
          </cell>
          <cell r="BH61">
            <v>19.166290171706507</v>
          </cell>
          <cell r="BI61">
            <v>-0.56034899999999999</v>
          </cell>
          <cell r="BJ61">
            <v>18.040646399118234</v>
          </cell>
          <cell r="BK61">
            <v>-0.59682999999999997</v>
          </cell>
          <cell r="BL61">
            <v>50.315018896327096</v>
          </cell>
          <cell r="BM61">
            <v>-1.9187669999999999</v>
          </cell>
          <cell r="BN61">
            <v>17.485071602507034</v>
          </cell>
          <cell r="BO61">
            <v>-0.57726599999999995</v>
          </cell>
        </row>
        <row r="62">
          <cell r="BD62">
            <v>53.9349914957359</v>
          </cell>
          <cell r="BE62">
            <v>-1.9635659999999999</v>
          </cell>
          <cell r="BF62">
            <v>33.760689116760531</v>
          </cell>
          <cell r="BG62">
            <v>-1.4169320000000001</v>
          </cell>
          <cell r="BH62">
            <v>21.796261025056424</v>
          </cell>
          <cell r="BI62">
            <v>-0.98299400000000003</v>
          </cell>
          <cell r="BJ62">
            <v>25.666913313969687</v>
          </cell>
          <cell r="BK62">
            <v>-1.120806</v>
          </cell>
          <cell r="BL62">
            <v>56.767279976451491</v>
          </cell>
          <cell r="BM62">
            <v>-2.0561970000000001</v>
          </cell>
          <cell r="BN62">
            <v>18.988351343111972</v>
          </cell>
          <cell r="BO62">
            <v>-0.70417599999999991</v>
          </cell>
        </row>
        <row r="63">
          <cell r="BD63">
            <v>54.872981352735664</v>
          </cell>
          <cell r="BE63">
            <v>-1.984726</v>
          </cell>
          <cell r="BF63">
            <v>37.771089778079187</v>
          </cell>
          <cell r="BG63">
            <v>-1.584649</v>
          </cell>
          <cell r="BH63">
            <v>26.767167927494334</v>
          </cell>
          <cell r="BI63">
            <v>-1.124735</v>
          </cell>
          <cell r="BJ63">
            <v>32.433699613662256</v>
          </cell>
          <cell r="BK63">
            <v>-1.3894059999999999</v>
          </cell>
          <cell r="BL63">
            <v>64.254650936229538</v>
          </cell>
          <cell r="BM63">
            <v>-2.164647</v>
          </cell>
          <cell r="BN63">
            <v>23.739748870449652</v>
          </cell>
          <cell r="BO63">
            <v>-1.0136849999999999</v>
          </cell>
        </row>
        <row r="64">
          <cell r="BD64">
            <v>55.864713932560036</v>
          </cell>
          <cell r="BE64">
            <v>-1.999797</v>
          </cell>
          <cell r="BF64">
            <v>40.220879149162563</v>
          </cell>
          <cell r="BG64">
            <v>-1.689287</v>
          </cell>
          <cell r="BH64">
            <v>26.977679445482156</v>
          </cell>
          <cell r="BI64">
            <v>-1.116188</v>
          </cell>
          <cell r="BJ64">
            <v>38.447062099918654</v>
          </cell>
          <cell r="BK64">
            <v>-1.610784</v>
          </cell>
          <cell r="BN64">
            <v>28.774931894520464</v>
          </cell>
          <cell r="BO64">
            <v>-1.245849</v>
          </cell>
        </row>
        <row r="65">
          <cell r="BD65">
            <v>56.996800403076598</v>
          </cell>
          <cell r="BE65">
            <v>-2.029191</v>
          </cell>
          <cell r="BF65">
            <v>43.241053213369121</v>
          </cell>
          <cell r="BG65">
            <v>-1.8205910000000001</v>
          </cell>
          <cell r="BH65">
            <v>31.6704394009267</v>
          </cell>
          <cell r="BI65">
            <v>-1.3072060000000001</v>
          </cell>
          <cell r="BJ65">
            <v>45.750681531447228</v>
          </cell>
          <cell r="BK65">
            <v>-1.809517</v>
          </cell>
          <cell r="BN65">
            <v>37.769389398479724</v>
          </cell>
          <cell r="BO65">
            <v>-1.601488</v>
          </cell>
        </row>
        <row r="66">
          <cell r="BD66">
            <v>59.232104932031326</v>
          </cell>
          <cell r="BE66">
            <v>-2.0622199999999999</v>
          </cell>
          <cell r="BF66">
            <v>46.359608217948285</v>
          </cell>
          <cell r="BG66">
            <v>-1.829064</v>
          </cell>
          <cell r="BH66">
            <v>35.226331626612051</v>
          </cell>
          <cell r="BI66">
            <v>-1.486086</v>
          </cell>
          <cell r="BJ66">
            <v>48.323423925318345</v>
          </cell>
          <cell r="BK66">
            <v>-1.831302</v>
          </cell>
          <cell r="BN66">
            <v>43.971812180640526</v>
          </cell>
          <cell r="BO66">
            <v>-1.7436799999999999</v>
          </cell>
        </row>
        <row r="67">
          <cell r="BD67">
            <v>61.12200158512821</v>
          </cell>
          <cell r="BE67">
            <v>-2.0487120000000001</v>
          </cell>
          <cell r="BH67">
            <v>41.110073273925998</v>
          </cell>
          <cell r="BI67">
            <v>-1.6802729999999999</v>
          </cell>
          <cell r="BN67">
            <v>44.407677321137804</v>
          </cell>
          <cell r="BO67">
            <v>-1.7359149999999999</v>
          </cell>
        </row>
        <row r="68">
          <cell r="BD68">
            <v>63.363240962828691</v>
          </cell>
          <cell r="BE68">
            <v>-2.1668180000000001</v>
          </cell>
          <cell r="BH68">
            <v>45.577206303307754</v>
          </cell>
          <cell r="BI68">
            <v>-1.8033250000000001</v>
          </cell>
          <cell r="BN68">
            <v>52.804394877791594</v>
          </cell>
          <cell r="BO68">
            <v>-1.9447759999999998</v>
          </cell>
        </row>
        <row r="69">
          <cell r="BH69">
            <v>48.683934324165826</v>
          </cell>
          <cell r="BI69">
            <v>-1.837202</v>
          </cell>
          <cell r="BN69">
            <v>60.643245624332124</v>
          </cell>
          <cell r="BO69">
            <v>-2.0616479999999999</v>
          </cell>
        </row>
        <row r="70">
          <cell r="BH70">
            <v>52.658076131572798</v>
          </cell>
          <cell r="BI70">
            <v>-1.920801</v>
          </cell>
          <cell r="BN70">
            <v>69.600606683895052</v>
          </cell>
          <cell r="BO70">
            <v>-2.1749959999999997</v>
          </cell>
        </row>
        <row r="71">
          <cell r="BH71">
            <v>59.051193144509838</v>
          </cell>
          <cell r="BI71">
            <v>-2.0413800000000002</v>
          </cell>
          <cell r="BN71">
            <v>78.225811097556516</v>
          </cell>
          <cell r="BO71">
            <v>-2.2760500000000001</v>
          </cell>
        </row>
        <row r="72">
          <cell r="BH72">
            <v>63.507052608358471</v>
          </cell>
          <cell r="BI72">
            <v>-2.1275580000000001</v>
          </cell>
        </row>
        <row r="73">
          <cell r="BH73">
            <v>68.048959985391463</v>
          </cell>
          <cell r="BI73">
            <v>-2.1643949999999998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A5"/>
  <sheetViews>
    <sheetView workbookViewId="0">
      <selection activeCell="AC5" sqref="AC5"/>
    </sheetView>
  </sheetViews>
  <sheetFormatPr baseColWidth="10" defaultRowHeight="13.2"/>
  <cols>
    <col min="1" max="1" width="29.5546875" customWidth="1"/>
    <col min="2" max="2" width="4" customWidth="1"/>
    <col min="3" max="4" width="4.21875" customWidth="1"/>
    <col min="5" max="5" width="4" customWidth="1"/>
    <col min="6" max="6" width="9" customWidth="1"/>
    <col min="7" max="7" width="27.44140625" customWidth="1"/>
    <col min="8" max="8" width="47.21875" customWidth="1"/>
    <col min="9" max="9" width="27.21875" customWidth="1"/>
    <col min="10" max="10" width="52.77734375" customWidth="1"/>
  </cols>
  <sheetData>
    <row r="1" spans="1:157" ht="45.75" customHeight="1">
      <c r="A1" s="2" t="s">
        <v>78</v>
      </c>
    </row>
    <row r="2" spans="1:157" ht="184.8">
      <c r="A2" s="1" t="s">
        <v>97</v>
      </c>
    </row>
    <row r="5" spans="1:157">
      <c r="A5">
        <v>1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  <c r="H5">
        <v>8</v>
      </c>
      <c r="I5">
        <v>9</v>
      </c>
      <c r="J5">
        <v>10</v>
      </c>
      <c r="K5">
        <v>11</v>
      </c>
      <c r="L5">
        <v>12</v>
      </c>
      <c r="M5">
        <v>13</v>
      </c>
      <c r="N5">
        <v>14</v>
      </c>
      <c r="O5">
        <v>15</v>
      </c>
      <c r="P5">
        <v>16</v>
      </c>
      <c r="Q5">
        <v>17</v>
      </c>
      <c r="R5">
        <v>18</v>
      </c>
      <c r="S5">
        <v>19</v>
      </c>
      <c r="T5">
        <v>20</v>
      </c>
      <c r="U5">
        <v>21</v>
      </c>
      <c r="V5">
        <v>22</v>
      </c>
      <c r="W5">
        <v>23</v>
      </c>
      <c r="X5">
        <v>24</v>
      </c>
      <c r="Y5">
        <v>25</v>
      </c>
      <c r="Z5">
        <v>26</v>
      </c>
      <c r="AA5">
        <v>27</v>
      </c>
      <c r="AB5">
        <v>28</v>
      </c>
      <c r="AC5">
        <v>29</v>
      </c>
      <c r="AD5">
        <v>30</v>
      </c>
      <c r="AE5">
        <v>31</v>
      </c>
      <c r="AF5">
        <v>32</v>
      </c>
      <c r="AG5">
        <v>33</v>
      </c>
      <c r="AH5">
        <v>34</v>
      </c>
      <c r="AI5">
        <v>35</v>
      </c>
      <c r="AJ5">
        <v>36</v>
      </c>
      <c r="AK5">
        <v>37</v>
      </c>
      <c r="AL5">
        <v>38</v>
      </c>
      <c r="AM5">
        <v>39</v>
      </c>
      <c r="AN5">
        <v>40</v>
      </c>
      <c r="AO5">
        <v>41</v>
      </c>
      <c r="AP5">
        <v>42</v>
      </c>
      <c r="AQ5">
        <v>43</v>
      </c>
      <c r="AR5">
        <v>44</v>
      </c>
      <c r="AS5">
        <v>45</v>
      </c>
      <c r="AT5">
        <v>46</v>
      </c>
      <c r="AU5">
        <v>47</v>
      </c>
      <c r="AV5">
        <v>48</v>
      </c>
      <c r="AW5">
        <v>49</v>
      </c>
      <c r="AX5">
        <v>50</v>
      </c>
      <c r="AY5">
        <v>51</v>
      </c>
      <c r="AZ5">
        <v>52</v>
      </c>
      <c r="BA5">
        <v>53</v>
      </c>
      <c r="BB5">
        <v>54</v>
      </c>
      <c r="BC5">
        <v>55</v>
      </c>
      <c r="BD5">
        <v>56</v>
      </c>
      <c r="BE5">
        <v>57</v>
      </c>
      <c r="BF5">
        <v>58</v>
      </c>
      <c r="BG5">
        <v>59</v>
      </c>
      <c r="BH5">
        <v>60</v>
      </c>
      <c r="BI5">
        <v>61</v>
      </c>
      <c r="BJ5">
        <v>62</v>
      </c>
      <c r="BK5">
        <v>63</v>
      </c>
      <c r="BL5">
        <v>64</v>
      </c>
      <c r="BM5">
        <v>65</v>
      </c>
      <c r="BN5">
        <v>66</v>
      </c>
      <c r="BO5">
        <v>67</v>
      </c>
      <c r="BP5">
        <v>68</v>
      </c>
      <c r="BQ5">
        <v>69</v>
      </c>
      <c r="BR5">
        <v>70</v>
      </c>
      <c r="BS5">
        <v>71</v>
      </c>
      <c r="BT5">
        <v>72</v>
      </c>
      <c r="BU5">
        <v>73</v>
      </c>
      <c r="BV5">
        <v>74</v>
      </c>
      <c r="BW5">
        <v>75</v>
      </c>
      <c r="BX5">
        <v>76</v>
      </c>
      <c r="BY5">
        <v>77</v>
      </c>
      <c r="BZ5">
        <v>78</v>
      </c>
      <c r="CA5">
        <v>79</v>
      </c>
      <c r="CB5">
        <v>80</v>
      </c>
      <c r="CC5">
        <v>81</v>
      </c>
      <c r="CD5">
        <v>82</v>
      </c>
      <c r="CE5">
        <v>83</v>
      </c>
      <c r="CF5">
        <v>84</v>
      </c>
      <c r="CG5">
        <v>85</v>
      </c>
      <c r="CH5">
        <v>86</v>
      </c>
      <c r="CI5">
        <v>87</v>
      </c>
      <c r="CJ5">
        <v>88</v>
      </c>
      <c r="CK5">
        <v>89</v>
      </c>
      <c r="CL5">
        <v>90</v>
      </c>
      <c r="CM5">
        <v>91</v>
      </c>
      <c r="CN5">
        <v>92</v>
      </c>
      <c r="CO5">
        <v>93</v>
      </c>
      <c r="CP5">
        <v>94</v>
      </c>
      <c r="CQ5">
        <v>95</v>
      </c>
      <c r="CR5">
        <v>96</v>
      </c>
      <c r="CS5">
        <v>97</v>
      </c>
      <c r="CT5">
        <v>98</v>
      </c>
      <c r="CU5">
        <v>99</v>
      </c>
      <c r="CV5">
        <v>100</v>
      </c>
      <c r="CW5">
        <v>101</v>
      </c>
      <c r="CX5">
        <v>102</v>
      </c>
      <c r="CY5">
        <v>103</v>
      </c>
      <c r="CZ5">
        <v>104</v>
      </c>
      <c r="DA5">
        <v>105</v>
      </c>
      <c r="DB5">
        <v>106</v>
      </c>
      <c r="DC5">
        <v>107</v>
      </c>
      <c r="DD5">
        <v>108</v>
      </c>
      <c r="DE5">
        <v>109</v>
      </c>
      <c r="DF5">
        <v>110</v>
      </c>
      <c r="DG5">
        <v>111</v>
      </c>
      <c r="DH5">
        <v>112</v>
      </c>
      <c r="DI5">
        <v>113</v>
      </c>
      <c r="DJ5">
        <v>114</v>
      </c>
      <c r="DK5">
        <v>115</v>
      </c>
      <c r="DL5">
        <v>116</v>
      </c>
      <c r="DM5">
        <v>117</v>
      </c>
      <c r="DN5">
        <v>118</v>
      </c>
      <c r="DO5">
        <v>119</v>
      </c>
      <c r="DP5">
        <v>120</v>
      </c>
      <c r="DQ5">
        <v>121</v>
      </c>
      <c r="DR5">
        <v>122</v>
      </c>
      <c r="DS5">
        <v>123</v>
      </c>
      <c r="DT5">
        <v>124</v>
      </c>
      <c r="DU5">
        <v>125</v>
      </c>
      <c r="DV5">
        <v>126</v>
      </c>
      <c r="DW5">
        <v>127</v>
      </c>
      <c r="DX5">
        <v>128</v>
      </c>
      <c r="DY5">
        <v>129</v>
      </c>
      <c r="DZ5">
        <v>130</v>
      </c>
      <c r="EA5">
        <v>131</v>
      </c>
      <c r="EB5">
        <v>132</v>
      </c>
      <c r="EC5">
        <v>133</v>
      </c>
      <c r="ED5">
        <v>134</v>
      </c>
      <c r="EE5">
        <v>135</v>
      </c>
      <c r="EF5">
        <v>136</v>
      </c>
      <c r="EG5">
        <v>137</v>
      </c>
      <c r="EH5">
        <v>138</v>
      </c>
      <c r="EI5">
        <v>139</v>
      </c>
      <c r="EJ5">
        <v>140</v>
      </c>
      <c r="EK5">
        <v>141</v>
      </c>
      <c r="EL5">
        <v>142</v>
      </c>
      <c r="EM5">
        <v>143</v>
      </c>
      <c r="EN5">
        <v>144</v>
      </c>
      <c r="EO5">
        <v>145</v>
      </c>
      <c r="EP5">
        <v>146</v>
      </c>
      <c r="EQ5">
        <v>147</v>
      </c>
      <c r="ER5">
        <v>148</v>
      </c>
      <c r="ES5">
        <v>149</v>
      </c>
      <c r="ET5">
        <v>150</v>
      </c>
      <c r="EU5">
        <v>151</v>
      </c>
      <c r="EV5">
        <v>152</v>
      </c>
      <c r="EW5">
        <v>153</v>
      </c>
      <c r="EX5">
        <v>154</v>
      </c>
      <c r="EY5">
        <v>155</v>
      </c>
      <c r="EZ5">
        <v>156</v>
      </c>
      <c r="FA5">
        <v>157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17"/>
  <sheetViews>
    <sheetView workbookViewId="0">
      <selection activeCell="B47" sqref="B47"/>
    </sheetView>
  </sheetViews>
  <sheetFormatPr baseColWidth="10" defaultRowHeight="13.2"/>
  <cols>
    <col min="1" max="1" width="23.44140625" customWidth="1"/>
    <col min="2" max="2" width="72.21875" customWidth="1"/>
  </cols>
  <sheetData>
    <row r="1" spans="1:2">
      <c r="A1" s="33" t="s">
        <v>80</v>
      </c>
      <c r="B1" t="s">
        <v>1171</v>
      </c>
    </row>
    <row r="2" spans="1:2">
      <c r="A2" s="34" t="s">
        <v>85</v>
      </c>
      <c r="B2" t="s">
        <v>1173</v>
      </c>
    </row>
    <row r="3" spans="1:2">
      <c r="A3" s="31" t="s">
        <v>83</v>
      </c>
      <c r="B3" s="44" t="s">
        <v>1172</v>
      </c>
    </row>
    <row r="4" spans="1:2">
      <c r="A4" s="31" t="s">
        <v>84</v>
      </c>
      <c r="B4" s="44" t="s">
        <v>1172</v>
      </c>
    </row>
    <row r="5" spans="1:2">
      <c r="A5" s="31" t="s">
        <v>86</v>
      </c>
      <c r="B5" t="s">
        <v>1174</v>
      </c>
    </row>
    <row r="6" spans="1:2">
      <c r="A6" s="31" t="s">
        <v>87</v>
      </c>
      <c r="B6" t="s">
        <v>1175</v>
      </c>
    </row>
    <row r="7" spans="1:2">
      <c r="A7" s="31" t="s">
        <v>93</v>
      </c>
      <c r="B7" t="s">
        <v>1176</v>
      </c>
    </row>
    <row r="8" spans="1:2">
      <c r="A8" s="31" t="s">
        <v>94</v>
      </c>
      <c r="B8" t="s">
        <v>1177</v>
      </c>
    </row>
    <row r="9" spans="1:2">
      <c r="A9" s="31" t="s">
        <v>95</v>
      </c>
      <c r="B9" t="s">
        <v>1178</v>
      </c>
    </row>
    <row r="10" spans="1:2">
      <c r="A10" s="31" t="s">
        <v>96</v>
      </c>
      <c r="B10" t="s">
        <v>1179</v>
      </c>
    </row>
    <row r="11" spans="1:2">
      <c r="A11" s="43" t="s">
        <v>81</v>
      </c>
    </row>
    <row r="12" spans="1:2">
      <c r="A12" s="43" t="s">
        <v>82</v>
      </c>
    </row>
    <row r="13" spans="1:2">
      <c r="A13" s="43" t="s">
        <v>88</v>
      </c>
    </row>
    <row r="14" spans="1:2">
      <c r="A14" s="43" t="s">
        <v>89</v>
      </c>
    </row>
    <row r="15" spans="1:2">
      <c r="A15" s="43" t="s">
        <v>90</v>
      </c>
    </row>
    <row r="16" spans="1:2">
      <c r="A16" s="43" t="s">
        <v>91</v>
      </c>
    </row>
    <row r="17" spans="1:1">
      <c r="A17" s="43" t="s">
        <v>92</v>
      </c>
    </row>
  </sheetData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C7"/>
  <sheetViews>
    <sheetView workbookViewId="0">
      <selection activeCell="A6" sqref="A6"/>
    </sheetView>
  </sheetViews>
  <sheetFormatPr baseColWidth="10" defaultColWidth="26.77734375" defaultRowHeight="10.199999999999999"/>
  <cols>
    <col min="1" max="1" width="26.77734375" style="38" customWidth="1"/>
    <col min="2" max="2" width="17.5546875" style="31" customWidth="1"/>
    <col min="3" max="16384" width="26.77734375" style="31"/>
  </cols>
  <sheetData>
    <row r="1" spans="1:3" ht="30.6">
      <c r="A1" s="38" t="s">
        <v>1132</v>
      </c>
      <c r="B1" s="33" t="s">
        <v>53</v>
      </c>
      <c r="C1" s="31" t="s">
        <v>1180</v>
      </c>
    </row>
    <row r="2" spans="1:3" ht="20.399999999999999">
      <c r="A2" s="38" t="s">
        <v>1181</v>
      </c>
      <c r="B2" s="31" t="s">
        <v>54</v>
      </c>
      <c r="C2" s="31" t="s">
        <v>1182</v>
      </c>
    </row>
    <row r="3" spans="1:3">
      <c r="A3" s="38" t="s">
        <v>1183</v>
      </c>
      <c r="B3" s="31" t="s">
        <v>19</v>
      </c>
      <c r="C3" s="31" t="s">
        <v>1184</v>
      </c>
    </row>
    <row r="4" spans="1:3">
      <c r="A4" s="38" t="s">
        <v>1185</v>
      </c>
      <c r="B4" s="31" t="s">
        <v>55</v>
      </c>
      <c r="C4" s="31" t="s">
        <v>1186</v>
      </c>
    </row>
    <row r="5" spans="1:3">
      <c r="A5" s="38" t="s">
        <v>1187</v>
      </c>
      <c r="B5" s="31" t="s">
        <v>56</v>
      </c>
    </row>
    <row r="6" spans="1:3" ht="20.399999999999999">
      <c r="A6" s="38" t="s">
        <v>1188</v>
      </c>
      <c r="B6" s="31" t="s">
        <v>57</v>
      </c>
      <c r="C6" s="31" t="s">
        <v>1189</v>
      </c>
    </row>
    <row r="7" spans="1:3">
      <c r="A7" s="38" t="s">
        <v>1190</v>
      </c>
      <c r="B7" s="31" t="s">
        <v>58</v>
      </c>
    </row>
  </sheetData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F9"/>
  <sheetViews>
    <sheetView workbookViewId="0">
      <selection activeCell="F12" sqref="F12"/>
    </sheetView>
  </sheetViews>
  <sheetFormatPr baseColWidth="10" defaultRowHeight="13.2"/>
  <cols>
    <col min="1" max="1" width="27.5546875" customWidth="1"/>
    <col min="2" max="2" width="22.21875" bestFit="1" customWidth="1"/>
    <col min="3" max="3" width="49.21875" customWidth="1"/>
    <col min="5" max="5" width="31.5546875" customWidth="1"/>
    <col min="6" max="6" width="24.5546875" customWidth="1"/>
  </cols>
  <sheetData>
    <row r="1" spans="1:6">
      <c r="A1" s="32" t="s">
        <v>1130</v>
      </c>
      <c r="B1" s="33" t="s">
        <v>1129</v>
      </c>
      <c r="C1" t="s">
        <v>1131</v>
      </c>
      <c r="E1" s="44" t="s">
        <v>1285</v>
      </c>
      <c r="F1" s="44" t="s">
        <v>1292</v>
      </c>
    </row>
    <row r="2" spans="1:6">
      <c r="A2" s="32" t="s">
        <v>1120</v>
      </c>
      <c r="B2" s="34" t="s">
        <v>116</v>
      </c>
      <c r="C2" t="s">
        <v>1121</v>
      </c>
      <c r="E2" s="22" t="s">
        <v>1297</v>
      </c>
      <c r="F2" s="22" t="s">
        <v>1286</v>
      </c>
    </row>
    <row r="3" spans="1:6">
      <c r="A3" s="32" t="s">
        <v>1122</v>
      </c>
      <c r="B3" s="31" t="s">
        <v>117</v>
      </c>
      <c r="C3" t="s">
        <v>1123</v>
      </c>
      <c r="E3" s="22" t="s">
        <v>1295</v>
      </c>
      <c r="F3" s="22" t="s">
        <v>1287</v>
      </c>
    </row>
    <row r="4" spans="1:6">
      <c r="A4" s="32" t="s">
        <v>1124</v>
      </c>
      <c r="B4" s="31" t="s">
        <v>118</v>
      </c>
      <c r="C4" t="s">
        <v>1125</v>
      </c>
      <c r="E4" s="22" t="s">
        <v>1296</v>
      </c>
      <c r="F4" s="22" t="s">
        <v>1288</v>
      </c>
    </row>
    <row r="5" spans="1:6" ht="26.4">
      <c r="A5" s="32" t="s">
        <v>119</v>
      </c>
      <c r="B5" s="31" t="s">
        <v>119</v>
      </c>
      <c r="C5" s="1" t="s">
        <v>1126</v>
      </c>
      <c r="E5" s="22" t="s">
        <v>1294</v>
      </c>
      <c r="F5" s="22" t="s">
        <v>1289</v>
      </c>
    </row>
    <row r="6" spans="1:6">
      <c r="A6" s="32" t="s">
        <v>1127</v>
      </c>
      <c r="B6" s="31" t="s">
        <v>120</v>
      </c>
      <c r="C6" t="s">
        <v>1128</v>
      </c>
      <c r="E6" s="22" t="s">
        <v>1298</v>
      </c>
      <c r="F6" s="22" t="s">
        <v>1290</v>
      </c>
    </row>
    <row r="7" spans="1:6">
      <c r="E7" s="22" t="s">
        <v>1299</v>
      </c>
      <c r="F7" s="22" t="s">
        <v>1291</v>
      </c>
    </row>
    <row r="8" spans="1:6">
      <c r="E8" s="22" t="s">
        <v>1300</v>
      </c>
      <c r="F8" s="22" t="s">
        <v>117</v>
      </c>
    </row>
    <row r="9" spans="1:6">
      <c r="E9" s="22" t="s">
        <v>1293</v>
      </c>
      <c r="F9" s="22" t="s">
        <v>1449</v>
      </c>
    </row>
  </sheetData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R494"/>
  <sheetViews>
    <sheetView topLeftCell="K1" workbookViewId="0">
      <selection activeCell="Q2" sqref="Q2:Q12"/>
    </sheetView>
  </sheetViews>
  <sheetFormatPr baseColWidth="10" defaultRowHeight="13.2"/>
  <cols>
    <col min="1" max="1" width="35.5546875" customWidth="1"/>
    <col min="2" max="2" width="26.77734375" customWidth="1"/>
    <col min="3" max="3" width="34.77734375" customWidth="1"/>
    <col min="4" max="5" width="31.21875" customWidth="1"/>
    <col min="6" max="6" width="33.77734375" customWidth="1"/>
    <col min="7" max="7" width="30" customWidth="1"/>
    <col min="8" max="8" width="26.21875" customWidth="1"/>
    <col min="9" max="9" width="22.77734375" customWidth="1"/>
    <col min="10" max="10" width="37.77734375" customWidth="1"/>
    <col min="11" max="12" width="48.5546875" customWidth="1"/>
    <col min="13" max="13" width="25.21875" customWidth="1"/>
    <col min="14" max="14" width="17.77734375" customWidth="1"/>
    <col min="17" max="17" width="23.44140625" customWidth="1"/>
    <col min="18" max="18" width="20" customWidth="1"/>
  </cols>
  <sheetData>
    <row r="1" spans="1:18">
      <c r="A1" t="s">
        <v>24</v>
      </c>
      <c r="B1" t="s">
        <v>25</v>
      </c>
      <c r="C1" t="s">
        <v>53</v>
      </c>
      <c r="D1" t="s">
        <v>1269</v>
      </c>
      <c r="E1" t="s">
        <v>80</v>
      </c>
      <c r="F1" t="s">
        <v>102</v>
      </c>
      <c r="G1" t="s">
        <v>115</v>
      </c>
      <c r="H1" t="s">
        <v>1276</v>
      </c>
      <c r="I1" t="s">
        <v>125</v>
      </c>
      <c r="J1" t="s">
        <v>126</v>
      </c>
      <c r="K1" s="26" t="s">
        <v>139</v>
      </c>
      <c r="L1" s="25" t="s">
        <v>138</v>
      </c>
      <c r="M1" s="26" t="s">
        <v>1112</v>
      </c>
      <c r="N1" s="26" t="s">
        <v>1265</v>
      </c>
      <c r="O1" s="26" t="s">
        <v>1278</v>
      </c>
      <c r="Q1" t="s">
        <v>102</v>
      </c>
      <c r="R1" t="s">
        <v>1301</v>
      </c>
    </row>
    <row r="2" spans="1:18">
      <c r="A2" t="s">
        <v>59</v>
      </c>
      <c r="B2" t="s">
        <v>26</v>
      </c>
      <c r="C2" t="s">
        <v>54</v>
      </c>
      <c r="D2" s="22" t="s">
        <v>1488</v>
      </c>
      <c r="E2" t="s">
        <v>85</v>
      </c>
      <c r="F2" t="s">
        <v>103</v>
      </c>
      <c r="G2" s="22" t="s">
        <v>116</v>
      </c>
      <c r="H2" s="22"/>
      <c r="I2" s="23" t="s">
        <v>127</v>
      </c>
      <c r="J2" s="24" t="s">
        <v>132</v>
      </c>
      <c r="K2" s="29" t="s">
        <v>407</v>
      </c>
      <c r="L2" s="29" t="s">
        <v>1264</v>
      </c>
      <c r="M2" t="s">
        <v>1107</v>
      </c>
      <c r="N2" t="s">
        <v>1266</v>
      </c>
      <c r="O2" s="22" t="s">
        <v>1987</v>
      </c>
      <c r="Q2" s="22" t="s">
        <v>2003</v>
      </c>
      <c r="R2" t="s">
        <v>105</v>
      </c>
    </row>
    <row r="3" spans="1:18">
      <c r="A3" t="s">
        <v>60</v>
      </c>
      <c r="B3" t="s">
        <v>27</v>
      </c>
      <c r="C3" t="s">
        <v>19</v>
      </c>
      <c r="D3" s="22" t="s">
        <v>1489</v>
      </c>
      <c r="E3" t="s">
        <v>86</v>
      </c>
      <c r="F3" t="s">
        <v>104</v>
      </c>
      <c r="G3" t="s">
        <v>117</v>
      </c>
      <c r="I3" s="23" t="s">
        <v>128</v>
      </c>
      <c r="J3" s="24" t="s">
        <v>133</v>
      </c>
      <c r="K3" s="25" t="s">
        <v>141</v>
      </c>
      <c r="L3" s="25" t="s">
        <v>140</v>
      </c>
      <c r="M3" t="s">
        <v>1108</v>
      </c>
      <c r="N3" t="s">
        <v>767</v>
      </c>
      <c r="O3" s="22" t="s">
        <v>1988</v>
      </c>
      <c r="Q3" s="22" t="s">
        <v>2004</v>
      </c>
      <c r="R3" t="s">
        <v>1302</v>
      </c>
    </row>
    <row r="4" spans="1:18">
      <c r="A4" t="s">
        <v>61</v>
      </c>
      <c r="B4" t="s">
        <v>28</v>
      </c>
      <c r="C4" t="s">
        <v>55</v>
      </c>
      <c r="D4" t="s">
        <v>1268</v>
      </c>
      <c r="E4" t="s">
        <v>94</v>
      </c>
      <c r="F4" t="s">
        <v>105</v>
      </c>
      <c r="G4" t="s">
        <v>118</v>
      </c>
      <c r="I4" s="23" t="s">
        <v>129</v>
      </c>
      <c r="J4" s="24" t="s">
        <v>134</v>
      </c>
      <c r="K4" s="25" t="s">
        <v>143</v>
      </c>
      <c r="L4" s="25" t="s">
        <v>142</v>
      </c>
      <c r="M4" t="s">
        <v>1109</v>
      </c>
      <c r="N4" t="s">
        <v>1284</v>
      </c>
      <c r="O4" s="22" t="s">
        <v>1448</v>
      </c>
      <c r="Q4" t="s">
        <v>1311</v>
      </c>
      <c r="R4" t="s">
        <v>104</v>
      </c>
    </row>
    <row r="5" spans="1:18">
      <c r="A5" t="s">
        <v>62</v>
      </c>
      <c r="B5" t="s">
        <v>29</v>
      </c>
      <c r="C5" t="s">
        <v>56</v>
      </c>
      <c r="E5" t="s">
        <v>84</v>
      </c>
      <c r="F5" t="s">
        <v>106</v>
      </c>
      <c r="G5" t="s">
        <v>119</v>
      </c>
      <c r="I5" s="23" t="s">
        <v>130</v>
      </c>
      <c r="K5" s="25" t="s">
        <v>145</v>
      </c>
      <c r="L5" s="25" t="s">
        <v>144</v>
      </c>
      <c r="M5" t="s">
        <v>1110</v>
      </c>
      <c r="Q5" t="s">
        <v>1304</v>
      </c>
      <c r="R5" t="s">
        <v>106</v>
      </c>
    </row>
    <row r="6" spans="1:18">
      <c r="A6" t="s">
        <v>63</v>
      </c>
      <c r="B6" t="s">
        <v>30</v>
      </c>
      <c r="C6" t="s">
        <v>57</v>
      </c>
      <c r="E6" t="s">
        <v>81</v>
      </c>
      <c r="F6" t="s">
        <v>107</v>
      </c>
      <c r="G6" s="22" t="s">
        <v>120</v>
      </c>
      <c r="H6" s="22"/>
      <c r="I6" s="23" t="s">
        <v>131</v>
      </c>
      <c r="J6" s="24"/>
      <c r="K6" s="25" t="s">
        <v>147</v>
      </c>
      <c r="L6" s="25" t="s">
        <v>146</v>
      </c>
      <c r="M6" t="s">
        <v>1111</v>
      </c>
      <c r="Q6" t="s">
        <v>1305</v>
      </c>
      <c r="R6" t="s">
        <v>107</v>
      </c>
    </row>
    <row r="7" spans="1:18">
      <c r="A7" t="s">
        <v>64</v>
      </c>
      <c r="B7" t="s">
        <v>31</v>
      </c>
      <c r="C7" t="s">
        <v>58</v>
      </c>
      <c r="E7" t="s">
        <v>82</v>
      </c>
      <c r="F7" t="s">
        <v>108</v>
      </c>
      <c r="J7" s="22"/>
      <c r="K7" s="25" t="s">
        <v>149</v>
      </c>
      <c r="L7" s="25" t="s">
        <v>148</v>
      </c>
      <c r="Q7" t="s">
        <v>1306</v>
      </c>
      <c r="R7" t="s">
        <v>108</v>
      </c>
    </row>
    <row r="8" spans="1:18">
      <c r="A8" t="s">
        <v>65</v>
      </c>
      <c r="B8" t="s">
        <v>32</v>
      </c>
      <c r="E8" t="s">
        <v>83</v>
      </c>
      <c r="F8" t="s">
        <v>109</v>
      </c>
      <c r="K8" s="25" t="s">
        <v>151</v>
      </c>
      <c r="L8" s="25" t="s">
        <v>150</v>
      </c>
      <c r="Q8" t="s">
        <v>1303</v>
      </c>
      <c r="R8" t="s">
        <v>109</v>
      </c>
    </row>
    <row r="9" spans="1:18">
      <c r="A9" t="s">
        <v>66</v>
      </c>
      <c r="B9" t="s">
        <v>33</v>
      </c>
      <c r="E9" t="s">
        <v>88</v>
      </c>
      <c r="F9" t="s">
        <v>110</v>
      </c>
      <c r="K9" s="25" t="s">
        <v>151</v>
      </c>
      <c r="L9" s="25" t="s">
        <v>150</v>
      </c>
      <c r="Q9" t="s">
        <v>1310</v>
      </c>
      <c r="R9" t="s">
        <v>110</v>
      </c>
    </row>
    <row r="10" spans="1:18">
      <c r="A10" t="s">
        <v>67</v>
      </c>
      <c r="B10" t="s">
        <v>34</v>
      </c>
      <c r="E10" t="s">
        <v>89</v>
      </c>
      <c r="F10" t="s">
        <v>111</v>
      </c>
      <c r="K10" s="25" t="s">
        <v>153</v>
      </c>
      <c r="L10" s="25" t="s">
        <v>152</v>
      </c>
      <c r="Q10" t="s">
        <v>1309</v>
      </c>
      <c r="R10" t="s">
        <v>111</v>
      </c>
    </row>
    <row r="11" spans="1:18">
      <c r="A11" t="s">
        <v>68</v>
      </c>
      <c r="B11" t="s">
        <v>35</v>
      </c>
      <c r="E11" t="s">
        <v>90</v>
      </c>
      <c r="F11" t="s">
        <v>112</v>
      </c>
      <c r="K11" s="25" t="s">
        <v>155</v>
      </c>
      <c r="L11" s="25" t="s">
        <v>154</v>
      </c>
      <c r="Q11" t="s">
        <v>1308</v>
      </c>
      <c r="R11" t="s">
        <v>112</v>
      </c>
    </row>
    <row r="12" spans="1:18">
      <c r="A12" t="s">
        <v>69</v>
      </c>
      <c r="B12" t="s">
        <v>36</v>
      </c>
      <c r="E12" t="s">
        <v>91</v>
      </c>
      <c r="F12" t="s">
        <v>113</v>
      </c>
      <c r="K12" s="25" t="s">
        <v>157</v>
      </c>
      <c r="L12" s="25" t="s">
        <v>156</v>
      </c>
      <c r="Q12" t="s">
        <v>1307</v>
      </c>
      <c r="R12" t="s">
        <v>113</v>
      </c>
    </row>
    <row r="13" spans="1:18">
      <c r="A13" t="s">
        <v>70</v>
      </c>
      <c r="B13" t="s">
        <v>37</v>
      </c>
      <c r="E13" t="s">
        <v>92</v>
      </c>
      <c r="K13" s="25" t="s">
        <v>159</v>
      </c>
      <c r="L13" s="25" t="s">
        <v>158</v>
      </c>
    </row>
    <row r="14" spans="1:18">
      <c r="A14" t="s">
        <v>71</v>
      </c>
      <c r="B14" t="s">
        <v>39</v>
      </c>
      <c r="E14" t="s">
        <v>93</v>
      </c>
      <c r="K14" s="25" t="s">
        <v>161</v>
      </c>
      <c r="L14" s="25" t="s">
        <v>160</v>
      </c>
    </row>
    <row r="15" spans="1:18">
      <c r="A15" t="s">
        <v>72</v>
      </c>
      <c r="B15" t="s">
        <v>38</v>
      </c>
      <c r="E15" t="s">
        <v>87</v>
      </c>
      <c r="K15" s="25" t="s">
        <v>163</v>
      </c>
      <c r="L15" s="25" t="s">
        <v>162</v>
      </c>
    </row>
    <row r="16" spans="1:18">
      <c r="A16" t="s">
        <v>73</v>
      </c>
      <c r="B16" t="s">
        <v>40</v>
      </c>
      <c r="E16" t="s">
        <v>95</v>
      </c>
      <c r="K16" s="25" t="s">
        <v>165</v>
      </c>
      <c r="L16" s="25" t="s">
        <v>164</v>
      </c>
    </row>
    <row r="17" spans="1:12">
      <c r="A17" t="s">
        <v>75</v>
      </c>
      <c r="B17" t="s">
        <v>41</v>
      </c>
      <c r="E17" t="s">
        <v>96</v>
      </c>
      <c r="K17" s="25" t="s">
        <v>167</v>
      </c>
      <c r="L17" s="25" t="s">
        <v>166</v>
      </c>
    </row>
    <row r="18" spans="1:12">
      <c r="A18" t="s">
        <v>74</v>
      </c>
      <c r="B18" t="s">
        <v>42</v>
      </c>
      <c r="K18" s="25" t="s">
        <v>169</v>
      </c>
      <c r="L18" s="25" t="s">
        <v>168</v>
      </c>
    </row>
    <row r="19" spans="1:12">
      <c r="A19" t="s">
        <v>76</v>
      </c>
      <c r="B19" t="s">
        <v>43</v>
      </c>
      <c r="K19" s="25" t="s">
        <v>171</v>
      </c>
      <c r="L19" s="25" t="s">
        <v>170</v>
      </c>
    </row>
    <row r="20" spans="1:12">
      <c r="A20" t="s">
        <v>77</v>
      </c>
      <c r="B20" t="s">
        <v>18</v>
      </c>
      <c r="K20" s="25" t="s">
        <v>173</v>
      </c>
      <c r="L20" s="25" t="s">
        <v>172</v>
      </c>
    </row>
    <row r="21" spans="1:12">
      <c r="B21" t="s">
        <v>44</v>
      </c>
      <c r="K21" s="25" t="s">
        <v>175</v>
      </c>
      <c r="L21" s="25" t="s">
        <v>174</v>
      </c>
    </row>
    <row r="22" spans="1:12">
      <c r="B22" t="s">
        <v>45</v>
      </c>
      <c r="K22" s="25" t="s">
        <v>177</v>
      </c>
      <c r="L22" s="25" t="s">
        <v>176</v>
      </c>
    </row>
    <row r="23" spans="1:12">
      <c r="B23" t="s">
        <v>46</v>
      </c>
      <c r="K23" s="25" t="s">
        <v>179</v>
      </c>
      <c r="L23" s="25" t="s">
        <v>178</v>
      </c>
    </row>
    <row r="24" spans="1:12">
      <c r="B24" t="s">
        <v>47</v>
      </c>
      <c r="K24" s="25" t="s">
        <v>181</v>
      </c>
      <c r="L24" s="25" t="s">
        <v>180</v>
      </c>
    </row>
    <row r="25" spans="1:12">
      <c r="B25" t="s">
        <v>48</v>
      </c>
      <c r="K25" s="25" t="s">
        <v>183</v>
      </c>
      <c r="L25" s="25" t="s">
        <v>182</v>
      </c>
    </row>
    <row r="26" spans="1:12">
      <c r="B26" t="s">
        <v>49</v>
      </c>
      <c r="K26" s="25" t="s">
        <v>185</v>
      </c>
      <c r="L26" s="25" t="s">
        <v>184</v>
      </c>
    </row>
    <row r="27" spans="1:12">
      <c r="B27" t="s">
        <v>50</v>
      </c>
      <c r="K27" s="25" t="s">
        <v>187</v>
      </c>
      <c r="L27" s="25" t="s">
        <v>186</v>
      </c>
    </row>
    <row r="28" spans="1:12">
      <c r="B28" t="s">
        <v>51</v>
      </c>
      <c r="K28" s="25" t="s">
        <v>189</v>
      </c>
      <c r="L28" s="25" t="s">
        <v>188</v>
      </c>
    </row>
    <row r="29" spans="1:12">
      <c r="B29" t="s">
        <v>52</v>
      </c>
      <c r="K29" s="25" t="s">
        <v>191</v>
      </c>
      <c r="L29" s="25" t="s">
        <v>190</v>
      </c>
    </row>
    <row r="30" spans="1:12">
      <c r="K30" s="25" t="s">
        <v>193</v>
      </c>
      <c r="L30" s="25" t="s">
        <v>192</v>
      </c>
    </row>
    <row r="31" spans="1:12">
      <c r="K31" s="25" t="s">
        <v>195</v>
      </c>
      <c r="L31" s="25" t="s">
        <v>194</v>
      </c>
    </row>
    <row r="32" spans="1:12">
      <c r="K32" s="25" t="s">
        <v>197</v>
      </c>
      <c r="L32" s="25" t="s">
        <v>196</v>
      </c>
    </row>
    <row r="33" spans="1:12">
      <c r="A33" s="31"/>
      <c r="K33" s="25" t="s">
        <v>199</v>
      </c>
      <c r="L33" s="25" t="s">
        <v>198</v>
      </c>
    </row>
    <row r="34" spans="1:12">
      <c r="A34" s="31"/>
      <c r="K34" s="25" t="s">
        <v>201</v>
      </c>
      <c r="L34" s="25" t="s">
        <v>200</v>
      </c>
    </row>
    <row r="35" spans="1:12">
      <c r="A35" s="31"/>
      <c r="K35" s="25" t="s">
        <v>203</v>
      </c>
      <c r="L35" s="25" t="s">
        <v>202</v>
      </c>
    </row>
    <row r="36" spans="1:12">
      <c r="A36" s="31"/>
      <c r="K36" s="25" t="s">
        <v>205</v>
      </c>
      <c r="L36" s="25" t="s">
        <v>204</v>
      </c>
    </row>
    <row r="37" spans="1:12">
      <c r="A37" s="31"/>
      <c r="K37" s="25" t="s">
        <v>207</v>
      </c>
      <c r="L37" s="25" t="s">
        <v>206</v>
      </c>
    </row>
    <row r="38" spans="1:12">
      <c r="A38" s="31"/>
      <c r="K38" s="25" t="s">
        <v>209</v>
      </c>
      <c r="L38" s="25" t="s">
        <v>208</v>
      </c>
    </row>
    <row r="39" spans="1:12">
      <c r="A39" s="31"/>
      <c r="K39" s="25" t="s">
        <v>211</v>
      </c>
      <c r="L39" s="25" t="s">
        <v>210</v>
      </c>
    </row>
    <row r="40" spans="1:12">
      <c r="A40" s="31"/>
      <c r="K40" s="25" t="s">
        <v>213</v>
      </c>
      <c r="L40" s="25" t="s">
        <v>212</v>
      </c>
    </row>
    <row r="41" spans="1:12">
      <c r="A41" s="31"/>
      <c r="K41" s="25" t="s">
        <v>215</v>
      </c>
      <c r="L41" s="25" t="s">
        <v>214</v>
      </c>
    </row>
    <row r="42" spans="1:12">
      <c r="A42" s="31"/>
      <c r="K42" s="25" t="s">
        <v>217</v>
      </c>
      <c r="L42" s="25" t="s">
        <v>216</v>
      </c>
    </row>
    <row r="43" spans="1:12">
      <c r="A43" s="31"/>
      <c r="K43" s="25" t="s">
        <v>219</v>
      </c>
      <c r="L43" s="25" t="s">
        <v>218</v>
      </c>
    </row>
    <row r="44" spans="1:12">
      <c r="A44" s="31"/>
      <c r="K44" s="25" t="s">
        <v>221</v>
      </c>
      <c r="L44" s="25" t="s">
        <v>220</v>
      </c>
    </row>
    <row r="45" spans="1:12">
      <c r="A45" s="31"/>
      <c r="K45" s="25" t="s">
        <v>223</v>
      </c>
      <c r="L45" s="25" t="s">
        <v>222</v>
      </c>
    </row>
    <row r="46" spans="1:12">
      <c r="A46" s="31"/>
      <c r="K46" s="25" t="s">
        <v>225</v>
      </c>
      <c r="L46" s="25" t="s">
        <v>224</v>
      </c>
    </row>
    <row r="47" spans="1:12">
      <c r="A47" s="31"/>
      <c r="K47" s="25" t="s">
        <v>227</v>
      </c>
      <c r="L47" s="25" t="s">
        <v>226</v>
      </c>
    </row>
    <row r="48" spans="1:12">
      <c r="A48" s="31"/>
      <c r="K48" s="25" t="s">
        <v>229</v>
      </c>
      <c r="L48" s="25" t="s">
        <v>228</v>
      </c>
    </row>
    <row r="49" spans="1:12">
      <c r="A49" s="31"/>
      <c r="K49" s="25" t="s">
        <v>231</v>
      </c>
      <c r="L49" s="25" t="s">
        <v>230</v>
      </c>
    </row>
    <row r="50" spans="1:12">
      <c r="A50" s="31"/>
      <c r="K50" s="25" t="s">
        <v>233</v>
      </c>
      <c r="L50" s="25" t="s">
        <v>232</v>
      </c>
    </row>
    <row r="51" spans="1:12">
      <c r="A51" s="31"/>
      <c r="K51" s="25" t="s">
        <v>235</v>
      </c>
      <c r="L51" s="25" t="s">
        <v>234</v>
      </c>
    </row>
    <row r="52" spans="1:12">
      <c r="K52" s="25" t="s">
        <v>237</v>
      </c>
      <c r="L52" s="25" t="s">
        <v>236</v>
      </c>
    </row>
    <row r="53" spans="1:12">
      <c r="K53" s="25" t="s">
        <v>239</v>
      </c>
      <c r="L53" s="25" t="s">
        <v>238</v>
      </c>
    </row>
    <row r="54" spans="1:12">
      <c r="K54" s="25" t="s">
        <v>241</v>
      </c>
      <c r="L54" s="25" t="s">
        <v>240</v>
      </c>
    </row>
    <row r="55" spans="1:12">
      <c r="K55" s="25" t="s">
        <v>243</v>
      </c>
      <c r="L55" s="25" t="s">
        <v>242</v>
      </c>
    </row>
    <row r="56" spans="1:12">
      <c r="K56" s="25" t="s">
        <v>245</v>
      </c>
      <c r="L56" s="25" t="s">
        <v>244</v>
      </c>
    </row>
    <row r="57" spans="1:12">
      <c r="K57" s="25" t="s">
        <v>247</v>
      </c>
      <c r="L57" s="25" t="s">
        <v>246</v>
      </c>
    </row>
    <row r="58" spans="1:12">
      <c r="K58" s="25" t="s">
        <v>249</v>
      </c>
      <c r="L58" s="25" t="s">
        <v>248</v>
      </c>
    </row>
    <row r="59" spans="1:12">
      <c r="K59" s="25" t="s">
        <v>251</v>
      </c>
      <c r="L59" s="25" t="s">
        <v>250</v>
      </c>
    </row>
    <row r="60" spans="1:12">
      <c r="K60" s="25" t="s">
        <v>253</v>
      </c>
      <c r="L60" s="25" t="s">
        <v>252</v>
      </c>
    </row>
    <row r="61" spans="1:12">
      <c r="K61" s="25" t="s">
        <v>255</v>
      </c>
      <c r="L61" s="25" t="s">
        <v>254</v>
      </c>
    </row>
    <row r="62" spans="1:12">
      <c r="K62" s="25" t="s">
        <v>257</v>
      </c>
      <c r="L62" s="25" t="s">
        <v>256</v>
      </c>
    </row>
    <row r="63" spans="1:12">
      <c r="K63" s="25" t="s">
        <v>259</v>
      </c>
      <c r="L63" s="25" t="s">
        <v>258</v>
      </c>
    </row>
    <row r="64" spans="1:12">
      <c r="K64" s="25" t="s">
        <v>261</v>
      </c>
      <c r="L64" s="25" t="s">
        <v>260</v>
      </c>
    </row>
    <row r="65" spans="11:12">
      <c r="K65" s="25" t="s">
        <v>263</v>
      </c>
      <c r="L65" s="25" t="s">
        <v>262</v>
      </c>
    </row>
    <row r="66" spans="11:12">
      <c r="K66" s="25" t="s">
        <v>265</v>
      </c>
      <c r="L66" s="25" t="s">
        <v>264</v>
      </c>
    </row>
    <row r="67" spans="11:12">
      <c r="K67" s="25" t="s">
        <v>267</v>
      </c>
      <c r="L67" s="25" t="s">
        <v>266</v>
      </c>
    </row>
    <row r="68" spans="11:12">
      <c r="K68" s="25" t="s">
        <v>269</v>
      </c>
      <c r="L68" s="25" t="s">
        <v>268</v>
      </c>
    </row>
    <row r="69" spans="11:12">
      <c r="K69" s="25" t="s">
        <v>271</v>
      </c>
      <c r="L69" s="25" t="s">
        <v>270</v>
      </c>
    </row>
    <row r="70" spans="11:12">
      <c r="K70" s="25" t="s">
        <v>273</v>
      </c>
      <c r="L70" s="25" t="s">
        <v>272</v>
      </c>
    </row>
    <row r="71" spans="11:12">
      <c r="K71" s="25" t="s">
        <v>275</v>
      </c>
      <c r="L71" s="25" t="s">
        <v>274</v>
      </c>
    </row>
    <row r="72" spans="11:12">
      <c r="K72" s="25" t="s">
        <v>277</v>
      </c>
      <c r="L72" s="25" t="s">
        <v>276</v>
      </c>
    </row>
    <row r="73" spans="11:12">
      <c r="K73" s="25" t="s">
        <v>279</v>
      </c>
      <c r="L73" s="25" t="s">
        <v>278</v>
      </c>
    </row>
    <row r="74" spans="11:12">
      <c r="K74" s="25" t="s">
        <v>281</v>
      </c>
      <c r="L74" s="25" t="s">
        <v>280</v>
      </c>
    </row>
    <row r="75" spans="11:12">
      <c r="K75" s="25" t="s">
        <v>283</v>
      </c>
      <c r="L75" s="25" t="s">
        <v>282</v>
      </c>
    </row>
    <row r="76" spans="11:12">
      <c r="K76" s="25" t="s">
        <v>285</v>
      </c>
      <c r="L76" s="25" t="s">
        <v>284</v>
      </c>
    </row>
    <row r="77" spans="11:12">
      <c r="K77" s="25" t="s">
        <v>287</v>
      </c>
      <c r="L77" s="25" t="s">
        <v>286</v>
      </c>
    </row>
    <row r="78" spans="11:12">
      <c r="K78" s="25" t="s">
        <v>289</v>
      </c>
      <c r="L78" s="25" t="s">
        <v>288</v>
      </c>
    </row>
    <row r="79" spans="11:12">
      <c r="K79" s="25" t="s">
        <v>291</v>
      </c>
      <c r="L79" s="25" t="s">
        <v>290</v>
      </c>
    </row>
    <row r="80" spans="11:12">
      <c r="K80" s="25" t="s">
        <v>293</v>
      </c>
      <c r="L80" s="25" t="s">
        <v>292</v>
      </c>
    </row>
    <row r="81" spans="11:12">
      <c r="K81" s="25" t="s">
        <v>295</v>
      </c>
      <c r="L81" s="25" t="s">
        <v>294</v>
      </c>
    </row>
    <row r="82" spans="11:12">
      <c r="K82" s="27" t="s">
        <v>297</v>
      </c>
      <c r="L82" s="25" t="s">
        <v>296</v>
      </c>
    </row>
    <row r="83" spans="11:12">
      <c r="K83" s="25" t="s">
        <v>299</v>
      </c>
      <c r="L83" s="25" t="s">
        <v>298</v>
      </c>
    </row>
    <row r="84" spans="11:12">
      <c r="K84" s="25" t="s">
        <v>301</v>
      </c>
      <c r="L84" s="25" t="s">
        <v>300</v>
      </c>
    </row>
    <row r="85" spans="11:12">
      <c r="K85" s="25" t="s">
        <v>303</v>
      </c>
      <c r="L85" s="25" t="s">
        <v>302</v>
      </c>
    </row>
    <row r="86" spans="11:12">
      <c r="K86" s="25" t="s">
        <v>305</v>
      </c>
      <c r="L86" s="25" t="s">
        <v>304</v>
      </c>
    </row>
    <row r="87" spans="11:12">
      <c r="K87" s="25" t="s">
        <v>307</v>
      </c>
      <c r="L87" s="25" t="s">
        <v>306</v>
      </c>
    </row>
    <row r="88" spans="11:12">
      <c r="K88" s="25" t="s">
        <v>309</v>
      </c>
      <c r="L88" s="25" t="s">
        <v>308</v>
      </c>
    </row>
    <row r="89" spans="11:12">
      <c r="K89" s="25" t="s">
        <v>311</v>
      </c>
      <c r="L89" s="25" t="s">
        <v>310</v>
      </c>
    </row>
    <row r="90" spans="11:12">
      <c r="K90" s="25" t="s">
        <v>313</v>
      </c>
      <c r="L90" s="25" t="s">
        <v>312</v>
      </c>
    </row>
    <row r="91" spans="11:12">
      <c r="K91" s="25" t="s">
        <v>315</v>
      </c>
      <c r="L91" s="25" t="s">
        <v>314</v>
      </c>
    </row>
    <row r="92" spans="11:12">
      <c r="K92" s="25" t="s">
        <v>317</v>
      </c>
      <c r="L92" s="25" t="s">
        <v>316</v>
      </c>
    </row>
    <row r="93" spans="11:12">
      <c r="K93" s="25" t="s">
        <v>319</v>
      </c>
      <c r="L93" s="25" t="s">
        <v>318</v>
      </c>
    </row>
    <row r="94" spans="11:12">
      <c r="K94" s="25" t="s">
        <v>321</v>
      </c>
      <c r="L94" s="25" t="s">
        <v>320</v>
      </c>
    </row>
    <row r="95" spans="11:12">
      <c r="K95" s="25" t="s">
        <v>323</v>
      </c>
      <c r="L95" s="25" t="s">
        <v>322</v>
      </c>
    </row>
    <row r="96" spans="11:12">
      <c r="K96" s="25" t="s">
        <v>325</v>
      </c>
      <c r="L96" s="25" t="s">
        <v>324</v>
      </c>
    </row>
    <row r="97" spans="11:12">
      <c r="K97" s="25" t="s">
        <v>327</v>
      </c>
      <c r="L97" s="25" t="s">
        <v>326</v>
      </c>
    </row>
    <row r="98" spans="11:12">
      <c r="K98" s="25" t="s">
        <v>329</v>
      </c>
      <c r="L98" s="25" t="s">
        <v>328</v>
      </c>
    </row>
    <row r="99" spans="11:12">
      <c r="K99" s="25" t="s">
        <v>331</v>
      </c>
      <c r="L99" s="25" t="s">
        <v>330</v>
      </c>
    </row>
    <row r="100" spans="11:12">
      <c r="K100" s="25" t="s">
        <v>333</v>
      </c>
      <c r="L100" s="25" t="s">
        <v>332</v>
      </c>
    </row>
    <row r="101" spans="11:12">
      <c r="K101" s="25" t="s">
        <v>335</v>
      </c>
      <c r="L101" s="25" t="s">
        <v>334</v>
      </c>
    </row>
    <row r="102" spans="11:12">
      <c r="K102" s="25" t="s">
        <v>337</v>
      </c>
      <c r="L102" s="25" t="s">
        <v>336</v>
      </c>
    </row>
    <row r="103" spans="11:12">
      <c r="K103" s="25" t="s">
        <v>339</v>
      </c>
      <c r="L103" s="25" t="s">
        <v>338</v>
      </c>
    </row>
    <row r="104" spans="11:12">
      <c r="K104" s="25" t="s">
        <v>341</v>
      </c>
      <c r="L104" s="25" t="s">
        <v>340</v>
      </c>
    </row>
    <row r="105" spans="11:12">
      <c r="K105" s="25" t="s">
        <v>343</v>
      </c>
      <c r="L105" s="25" t="s">
        <v>342</v>
      </c>
    </row>
    <row r="106" spans="11:12">
      <c r="K106" s="25" t="s">
        <v>345</v>
      </c>
      <c r="L106" s="25" t="s">
        <v>344</v>
      </c>
    </row>
    <row r="107" spans="11:12">
      <c r="K107" s="25" t="s">
        <v>347</v>
      </c>
      <c r="L107" s="25" t="s">
        <v>346</v>
      </c>
    </row>
    <row r="108" spans="11:12">
      <c r="K108" s="28" t="s">
        <v>349</v>
      </c>
      <c r="L108" s="25" t="s">
        <v>348</v>
      </c>
    </row>
    <row r="109" spans="11:12">
      <c r="K109" s="25" t="s">
        <v>351</v>
      </c>
      <c r="L109" s="25" t="s">
        <v>350</v>
      </c>
    </row>
    <row r="110" spans="11:12">
      <c r="K110" s="25" t="s">
        <v>353</v>
      </c>
      <c r="L110" s="25" t="s">
        <v>352</v>
      </c>
    </row>
    <row r="111" spans="11:12">
      <c r="K111" s="25" t="s">
        <v>355</v>
      </c>
      <c r="L111" s="25" t="s">
        <v>354</v>
      </c>
    </row>
    <row r="112" spans="11:12">
      <c r="K112" s="25" t="s">
        <v>357</v>
      </c>
      <c r="L112" s="25" t="s">
        <v>356</v>
      </c>
    </row>
    <row r="113" spans="11:12">
      <c r="K113" s="25" t="s">
        <v>359</v>
      </c>
      <c r="L113" s="25" t="s">
        <v>358</v>
      </c>
    </row>
    <row r="114" spans="11:12">
      <c r="K114" s="25" t="s">
        <v>361</v>
      </c>
      <c r="L114" s="25" t="s">
        <v>360</v>
      </c>
    </row>
    <row r="115" spans="11:12">
      <c r="K115" s="25" t="s">
        <v>363</v>
      </c>
      <c r="L115" s="25" t="s">
        <v>362</v>
      </c>
    </row>
    <row r="116" spans="11:12">
      <c r="K116" s="25" t="s">
        <v>365</v>
      </c>
      <c r="L116" s="25" t="s">
        <v>364</v>
      </c>
    </row>
    <row r="117" spans="11:12">
      <c r="K117" s="25" t="s">
        <v>367</v>
      </c>
      <c r="L117" s="25" t="s">
        <v>366</v>
      </c>
    </row>
    <row r="118" spans="11:12">
      <c r="K118" s="25" t="s">
        <v>369</v>
      </c>
      <c r="L118" s="25" t="s">
        <v>368</v>
      </c>
    </row>
    <row r="119" spans="11:12">
      <c r="K119" s="25" t="s">
        <v>371</v>
      </c>
      <c r="L119" s="25" t="s">
        <v>370</v>
      </c>
    </row>
    <row r="120" spans="11:12">
      <c r="K120" s="25" t="s">
        <v>373</v>
      </c>
      <c r="L120" s="25" t="s">
        <v>372</v>
      </c>
    </row>
    <row r="121" spans="11:12">
      <c r="K121" s="25" t="s">
        <v>375</v>
      </c>
      <c r="L121" s="25" t="s">
        <v>374</v>
      </c>
    </row>
    <row r="122" spans="11:12">
      <c r="K122" s="25" t="s">
        <v>377</v>
      </c>
      <c r="L122" s="25" t="s">
        <v>376</v>
      </c>
    </row>
    <row r="123" spans="11:12">
      <c r="K123" s="25" t="s">
        <v>379</v>
      </c>
      <c r="L123" s="25" t="s">
        <v>378</v>
      </c>
    </row>
    <row r="124" spans="11:12">
      <c r="K124" s="25" t="s">
        <v>381</v>
      </c>
      <c r="L124" s="25" t="s">
        <v>380</v>
      </c>
    </row>
    <row r="125" spans="11:12">
      <c r="K125" s="25" t="s">
        <v>383</v>
      </c>
      <c r="L125" s="25" t="s">
        <v>382</v>
      </c>
    </row>
    <row r="126" spans="11:12">
      <c r="K126" s="25" t="s">
        <v>211</v>
      </c>
      <c r="L126" s="25" t="s">
        <v>384</v>
      </c>
    </row>
    <row r="127" spans="11:12">
      <c r="K127" s="25" t="s">
        <v>386</v>
      </c>
      <c r="L127" s="25" t="s">
        <v>385</v>
      </c>
    </row>
    <row r="128" spans="11:12">
      <c r="K128" s="25" t="s">
        <v>388</v>
      </c>
      <c r="L128" s="25" t="s">
        <v>387</v>
      </c>
    </row>
    <row r="129" spans="11:12">
      <c r="K129" s="25" t="s">
        <v>390</v>
      </c>
      <c r="L129" s="25" t="s">
        <v>389</v>
      </c>
    </row>
    <row r="130" spans="11:12">
      <c r="K130" s="25" t="s">
        <v>392</v>
      </c>
      <c r="L130" s="25" t="s">
        <v>391</v>
      </c>
    </row>
    <row r="131" spans="11:12">
      <c r="K131" s="25" t="s">
        <v>394</v>
      </c>
      <c r="L131" s="25" t="s">
        <v>393</v>
      </c>
    </row>
    <row r="132" spans="11:12">
      <c r="K132" s="25" t="s">
        <v>396</v>
      </c>
      <c r="L132" s="25" t="s">
        <v>395</v>
      </c>
    </row>
    <row r="133" spans="11:12">
      <c r="K133" s="25" t="s">
        <v>398</v>
      </c>
      <c r="L133" s="25" t="s">
        <v>397</v>
      </c>
    </row>
    <row r="134" spans="11:12">
      <c r="K134" s="25" t="s">
        <v>400</v>
      </c>
      <c r="L134" s="25" t="s">
        <v>399</v>
      </c>
    </row>
    <row r="135" spans="11:12">
      <c r="K135" s="25" t="s">
        <v>402</v>
      </c>
      <c r="L135" s="25" t="s">
        <v>401</v>
      </c>
    </row>
    <row r="136" spans="11:12">
      <c r="K136" s="25" t="s">
        <v>404</v>
      </c>
      <c r="L136" s="25" t="s">
        <v>403</v>
      </c>
    </row>
    <row r="137" spans="11:12">
      <c r="K137" s="25" t="s">
        <v>406</v>
      </c>
      <c r="L137" s="25" t="s">
        <v>405</v>
      </c>
    </row>
    <row r="138" spans="11:12">
      <c r="K138" s="25" t="s">
        <v>409</v>
      </c>
      <c r="L138" s="25" t="s">
        <v>408</v>
      </c>
    </row>
    <row r="139" spans="11:12">
      <c r="K139" s="25" t="s">
        <v>411</v>
      </c>
      <c r="L139" s="25" t="s">
        <v>410</v>
      </c>
    </row>
    <row r="140" spans="11:12">
      <c r="K140" s="25" t="s">
        <v>413</v>
      </c>
      <c r="L140" s="25" t="s">
        <v>412</v>
      </c>
    </row>
    <row r="141" spans="11:12">
      <c r="K141" s="25" t="s">
        <v>415</v>
      </c>
      <c r="L141" s="25" t="s">
        <v>414</v>
      </c>
    </row>
    <row r="142" spans="11:12">
      <c r="K142" s="25" t="s">
        <v>417</v>
      </c>
      <c r="L142" s="25" t="s">
        <v>416</v>
      </c>
    </row>
    <row r="143" spans="11:12">
      <c r="K143" s="25" t="s">
        <v>419</v>
      </c>
      <c r="L143" s="25" t="s">
        <v>418</v>
      </c>
    </row>
    <row r="144" spans="11:12">
      <c r="K144" s="25" t="s">
        <v>421</v>
      </c>
      <c r="L144" s="25" t="s">
        <v>420</v>
      </c>
    </row>
    <row r="145" spans="11:12">
      <c r="K145" s="25" t="s">
        <v>423</v>
      </c>
      <c r="L145" s="25" t="s">
        <v>422</v>
      </c>
    </row>
    <row r="146" spans="11:12">
      <c r="K146" s="25" t="s">
        <v>425</v>
      </c>
      <c r="L146" s="25" t="s">
        <v>424</v>
      </c>
    </row>
    <row r="147" spans="11:12">
      <c r="K147" s="25" t="s">
        <v>427</v>
      </c>
      <c r="L147" s="25" t="s">
        <v>426</v>
      </c>
    </row>
    <row r="148" spans="11:12">
      <c r="K148" s="25" t="s">
        <v>343</v>
      </c>
      <c r="L148" s="25" t="s">
        <v>428</v>
      </c>
    </row>
    <row r="149" spans="11:12">
      <c r="K149" s="25" t="s">
        <v>430</v>
      </c>
      <c r="L149" s="25" t="s">
        <v>429</v>
      </c>
    </row>
    <row r="150" spans="11:12">
      <c r="K150" s="25" t="s">
        <v>432</v>
      </c>
      <c r="L150" s="25" t="s">
        <v>431</v>
      </c>
    </row>
    <row r="151" spans="11:12">
      <c r="K151" s="25" t="s">
        <v>434</v>
      </c>
      <c r="L151" s="25" t="s">
        <v>433</v>
      </c>
    </row>
    <row r="152" spans="11:12">
      <c r="K152" s="25" t="s">
        <v>436</v>
      </c>
      <c r="L152" s="25" t="s">
        <v>435</v>
      </c>
    </row>
    <row r="153" spans="11:12">
      <c r="K153" s="25" t="s">
        <v>438</v>
      </c>
      <c r="L153" s="25" t="s">
        <v>437</v>
      </c>
    </row>
    <row r="154" spans="11:12">
      <c r="K154" s="25" t="s">
        <v>440</v>
      </c>
      <c r="L154" s="25" t="s">
        <v>439</v>
      </c>
    </row>
    <row r="155" spans="11:12">
      <c r="K155" s="25" t="s">
        <v>442</v>
      </c>
      <c r="L155" s="25" t="s">
        <v>441</v>
      </c>
    </row>
    <row r="156" spans="11:12">
      <c r="K156" s="25" t="s">
        <v>444</v>
      </c>
      <c r="L156" s="25" t="s">
        <v>443</v>
      </c>
    </row>
    <row r="157" spans="11:12">
      <c r="K157" s="25" t="s">
        <v>446</v>
      </c>
      <c r="L157" s="25" t="s">
        <v>445</v>
      </c>
    </row>
    <row r="158" spans="11:12">
      <c r="K158" s="25" t="s">
        <v>448</v>
      </c>
      <c r="L158" s="25" t="s">
        <v>447</v>
      </c>
    </row>
    <row r="159" spans="11:12">
      <c r="K159" s="25" t="s">
        <v>450</v>
      </c>
      <c r="L159" s="25" t="s">
        <v>449</v>
      </c>
    </row>
    <row r="160" spans="11:12">
      <c r="K160" s="25" t="s">
        <v>452</v>
      </c>
      <c r="L160" s="25" t="s">
        <v>451</v>
      </c>
    </row>
    <row r="161" spans="11:12">
      <c r="K161" s="25" t="s">
        <v>454</v>
      </c>
      <c r="L161" s="25" t="s">
        <v>453</v>
      </c>
    </row>
    <row r="162" spans="11:12">
      <c r="K162" s="25" t="s">
        <v>373</v>
      </c>
      <c r="L162" s="25" t="s">
        <v>455</v>
      </c>
    </row>
    <row r="163" spans="11:12">
      <c r="K163" s="25" t="s">
        <v>457</v>
      </c>
      <c r="L163" s="25" t="s">
        <v>456</v>
      </c>
    </row>
    <row r="164" spans="11:12">
      <c r="K164" s="25" t="s">
        <v>459</v>
      </c>
      <c r="L164" s="25" t="s">
        <v>458</v>
      </c>
    </row>
    <row r="165" spans="11:12">
      <c r="K165" s="25" t="s">
        <v>461</v>
      </c>
      <c r="L165" s="25" t="s">
        <v>460</v>
      </c>
    </row>
    <row r="166" spans="11:12">
      <c r="K166" s="25" t="s">
        <v>463</v>
      </c>
      <c r="L166" s="25" t="s">
        <v>462</v>
      </c>
    </row>
    <row r="167" spans="11:12">
      <c r="K167" s="25" t="s">
        <v>465</v>
      </c>
      <c r="L167" s="25" t="s">
        <v>464</v>
      </c>
    </row>
    <row r="168" spans="11:12">
      <c r="K168" s="25" t="s">
        <v>467</v>
      </c>
      <c r="L168" s="25" t="s">
        <v>466</v>
      </c>
    </row>
    <row r="169" spans="11:12">
      <c r="K169" s="25" t="s">
        <v>469</v>
      </c>
      <c r="L169" s="25" t="s">
        <v>468</v>
      </c>
    </row>
    <row r="170" spans="11:12">
      <c r="K170" s="25" t="s">
        <v>471</v>
      </c>
      <c r="L170" s="25" t="s">
        <v>470</v>
      </c>
    </row>
    <row r="171" spans="11:12">
      <c r="K171" s="25" t="s">
        <v>473</v>
      </c>
      <c r="L171" s="25" t="s">
        <v>472</v>
      </c>
    </row>
    <row r="172" spans="11:12">
      <c r="K172" s="25" t="s">
        <v>475</v>
      </c>
      <c r="L172" s="25" t="s">
        <v>474</v>
      </c>
    </row>
    <row r="173" spans="11:12">
      <c r="K173" s="25" t="s">
        <v>477</v>
      </c>
      <c r="L173" s="25" t="s">
        <v>476</v>
      </c>
    </row>
    <row r="174" spans="11:12">
      <c r="K174" s="25" t="s">
        <v>479</v>
      </c>
      <c r="L174" s="25" t="s">
        <v>478</v>
      </c>
    </row>
    <row r="175" spans="11:12">
      <c r="K175" s="25" t="s">
        <v>481</v>
      </c>
      <c r="L175" s="25" t="s">
        <v>480</v>
      </c>
    </row>
    <row r="176" spans="11:12">
      <c r="K176" s="25" t="s">
        <v>483</v>
      </c>
      <c r="L176" s="25" t="s">
        <v>482</v>
      </c>
    </row>
    <row r="177" spans="11:12">
      <c r="K177" s="25" t="s">
        <v>485</v>
      </c>
      <c r="L177" s="25" t="s">
        <v>484</v>
      </c>
    </row>
    <row r="178" spans="11:12">
      <c r="K178" s="25" t="s">
        <v>487</v>
      </c>
      <c r="L178" s="25" t="s">
        <v>486</v>
      </c>
    </row>
    <row r="179" spans="11:12">
      <c r="K179" s="25" t="s">
        <v>489</v>
      </c>
      <c r="L179" s="25" t="s">
        <v>488</v>
      </c>
    </row>
    <row r="180" spans="11:12">
      <c r="K180" s="25" t="s">
        <v>491</v>
      </c>
      <c r="L180" s="25" t="s">
        <v>490</v>
      </c>
    </row>
    <row r="181" spans="11:12">
      <c r="K181" s="25" t="s">
        <v>493</v>
      </c>
      <c r="L181" s="25" t="s">
        <v>492</v>
      </c>
    </row>
    <row r="182" spans="11:12">
      <c r="K182" s="25" t="s">
        <v>495</v>
      </c>
      <c r="L182" s="25" t="s">
        <v>494</v>
      </c>
    </row>
    <row r="183" spans="11:12">
      <c r="K183" s="25" t="s">
        <v>173</v>
      </c>
      <c r="L183" s="25" t="s">
        <v>496</v>
      </c>
    </row>
    <row r="184" spans="11:12">
      <c r="K184" s="25" t="s">
        <v>498</v>
      </c>
      <c r="L184" s="25" t="s">
        <v>497</v>
      </c>
    </row>
    <row r="185" spans="11:12">
      <c r="K185" s="25" t="s">
        <v>500</v>
      </c>
      <c r="L185" s="25" t="s">
        <v>499</v>
      </c>
    </row>
    <row r="186" spans="11:12">
      <c r="K186" s="25" t="s">
        <v>502</v>
      </c>
      <c r="L186" s="25" t="s">
        <v>501</v>
      </c>
    </row>
    <row r="187" spans="11:12">
      <c r="K187" s="25" t="s">
        <v>504</v>
      </c>
      <c r="L187" s="25" t="s">
        <v>503</v>
      </c>
    </row>
    <row r="188" spans="11:12">
      <c r="K188" s="25" t="s">
        <v>506</v>
      </c>
      <c r="L188" s="25" t="s">
        <v>505</v>
      </c>
    </row>
    <row r="189" spans="11:12">
      <c r="K189" s="25" t="s">
        <v>508</v>
      </c>
      <c r="L189" s="25" t="s">
        <v>507</v>
      </c>
    </row>
    <row r="190" spans="11:12">
      <c r="K190" s="25" t="s">
        <v>510</v>
      </c>
      <c r="L190" s="25" t="s">
        <v>509</v>
      </c>
    </row>
    <row r="191" spans="11:12">
      <c r="K191" s="25" t="s">
        <v>512</v>
      </c>
      <c r="L191" s="25" t="s">
        <v>511</v>
      </c>
    </row>
    <row r="192" spans="11:12">
      <c r="K192" s="25" t="s">
        <v>514</v>
      </c>
      <c r="L192" s="25" t="s">
        <v>513</v>
      </c>
    </row>
    <row r="193" spans="11:12">
      <c r="K193" s="25" t="s">
        <v>516</v>
      </c>
      <c r="L193" s="25" t="s">
        <v>515</v>
      </c>
    </row>
    <row r="194" spans="11:12">
      <c r="K194" s="25" t="s">
        <v>518</v>
      </c>
      <c r="L194" s="25" t="s">
        <v>517</v>
      </c>
    </row>
    <row r="195" spans="11:12">
      <c r="K195" s="25" t="s">
        <v>520</v>
      </c>
      <c r="L195" s="25" t="s">
        <v>519</v>
      </c>
    </row>
    <row r="196" spans="11:12">
      <c r="K196" s="25" t="s">
        <v>522</v>
      </c>
      <c r="L196" s="25" t="s">
        <v>521</v>
      </c>
    </row>
    <row r="197" spans="11:12">
      <c r="K197" s="25" t="s">
        <v>524</v>
      </c>
      <c r="L197" s="25" t="s">
        <v>523</v>
      </c>
    </row>
    <row r="198" spans="11:12">
      <c r="K198" s="25" t="s">
        <v>526</v>
      </c>
      <c r="L198" s="25" t="s">
        <v>525</v>
      </c>
    </row>
    <row r="199" spans="11:12">
      <c r="K199" s="25" t="s">
        <v>528</v>
      </c>
      <c r="L199" s="25" t="s">
        <v>527</v>
      </c>
    </row>
    <row r="200" spans="11:12">
      <c r="K200" s="25" t="s">
        <v>530</v>
      </c>
      <c r="L200" s="25" t="s">
        <v>529</v>
      </c>
    </row>
    <row r="201" spans="11:12">
      <c r="K201" s="25" t="s">
        <v>502</v>
      </c>
      <c r="L201" s="25" t="s">
        <v>531</v>
      </c>
    </row>
    <row r="202" spans="11:12">
      <c r="K202" s="25" t="s">
        <v>533</v>
      </c>
      <c r="L202" s="25" t="s">
        <v>532</v>
      </c>
    </row>
    <row r="203" spans="11:12">
      <c r="K203" s="25" t="s">
        <v>535</v>
      </c>
      <c r="L203" s="25" t="s">
        <v>534</v>
      </c>
    </row>
    <row r="204" spans="11:12">
      <c r="K204" s="25" t="s">
        <v>537</v>
      </c>
      <c r="L204" s="25" t="s">
        <v>536</v>
      </c>
    </row>
    <row r="205" spans="11:12">
      <c r="K205" s="25" t="s">
        <v>539</v>
      </c>
      <c r="L205" s="25" t="s">
        <v>538</v>
      </c>
    </row>
    <row r="206" spans="11:12">
      <c r="K206" s="25" t="s">
        <v>541</v>
      </c>
      <c r="L206" s="25" t="s">
        <v>540</v>
      </c>
    </row>
    <row r="207" spans="11:12">
      <c r="K207" s="25" t="s">
        <v>543</v>
      </c>
      <c r="L207" s="25" t="s">
        <v>542</v>
      </c>
    </row>
    <row r="208" spans="11:12">
      <c r="K208" s="25" t="s">
        <v>545</v>
      </c>
      <c r="L208" s="25" t="s">
        <v>544</v>
      </c>
    </row>
    <row r="209" spans="11:12">
      <c r="K209" s="25" t="s">
        <v>547</v>
      </c>
      <c r="L209" s="25" t="s">
        <v>546</v>
      </c>
    </row>
    <row r="210" spans="11:12">
      <c r="K210" s="25" t="s">
        <v>549</v>
      </c>
      <c r="L210" s="25" t="s">
        <v>548</v>
      </c>
    </row>
    <row r="211" spans="11:12">
      <c r="K211" s="25" t="s">
        <v>551</v>
      </c>
      <c r="L211" s="25" t="s">
        <v>550</v>
      </c>
    </row>
    <row r="212" spans="11:12">
      <c r="K212" s="25" t="s">
        <v>553</v>
      </c>
      <c r="L212" s="25" t="s">
        <v>552</v>
      </c>
    </row>
    <row r="213" spans="11:12">
      <c r="K213" s="25" t="s">
        <v>555</v>
      </c>
      <c r="L213" s="25" t="s">
        <v>554</v>
      </c>
    </row>
    <row r="214" spans="11:12">
      <c r="K214" s="25" t="s">
        <v>557</v>
      </c>
      <c r="L214" s="25" t="s">
        <v>556</v>
      </c>
    </row>
    <row r="215" spans="11:12">
      <c r="K215" s="25" t="s">
        <v>559</v>
      </c>
      <c r="L215" s="25" t="s">
        <v>558</v>
      </c>
    </row>
    <row r="216" spans="11:12">
      <c r="K216" s="25" t="s">
        <v>427</v>
      </c>
      <c r="L216" s="25" t="s">
        <v>560</v>
      </c>
    </row>
    <row r="217" spans="11:12">
      <c r="K217" s="25" t="s">
        <v>562</v>
      </c>
      <c r="L217" s="25" t="s">
        <v>561</v>
      </c>
    </row>
    <row r="218" spans="11:12">
      <c r="K218" s="25" t="s">
        <v>564</v>
      </c>
      <c r="L218" s="25" t="s">
        <v>563</v>
      </c>
    </row>
    <row r="219" spans="11:12">
      <c r="K219" s="25" t="s">
        <v>566</v>
      </c>
      <c r="L219" s="25" t="s">
        <v>565</v>
      </c>
    </row>
    <row r="220" spans="11:12">
      <c r="K220" s="25" t="s">
        <v>568</v>
      </c>
      <c r="L220" s="25" t="s">
        <v>567</v>
      </c>
    </row>
    <row r="221" spans="11:12">
      <c r="K221" s="25" t="s">
        <v>570</v>
      </c>
      <c r="L221" s="25" t="s">
        <v>569</v>
      </c>
    </row>
    <row r="222" spans="11:12">
      <c r="K222" s="25" t="s">
        <v>572</v>
      </c>
      <c r="L222" s="25" t="s">
        <v>571</v>
      </c>
    </row>
    <row r="223" spans="11:12">
      <c r="K223" s="25" t="s">
        <v>574</v>
      </c>
      <c r="L223" s="25" t="s">
        <v>573</v>
      </c>
    </row>
    <row r="224" spans="11:12">
      <c r="K224" s="25" t="s">
        <v>576</v>
      </c>
      <c r="L224" s="25" t="s">
        <v>575</v>
      </c>
    </row>
    <row r="225" spans="11:12">
      <c r="K225" s="25" t="s">
        <v>578</v>
      </c>
      <c r="L225" s="25" t="s">
        <v>577</v>
      </c>
    </row>
    <row r="226" spans="11:12">
      <c r="K226" s="25" t="s">
        <v>580</v>
      </c>
      <c r="L226" s="25" t="s">
        <v>579</v>
      </c>
    </row>
    <row r="227" spans="11:12">
      <c r="K227" s="25" t="s">
        <v>582</v>
      </c>
      <c r="L227" s="25" t="s">
        <v>581</v>
      </c>
    </row>
    <row r="228" spans="11:12">
      <c r="K228" s="25" t="s">
        <v>584</v>
      </c>
      <c r="L228" s="25" t="s">
        <v>583</v>
      </c>
    </row>
    <row r="229" spans="11:12">
      <c r="K229" s="25" t="s">
        <v>586</v>
      </c>
      <c r="L229" s="25" t="s">
        <v>585</v>
      </c>
    </row>
    <row r="230" spans="11:12">
      <c r="K230" s="25" t="s">
        <v>588</v>
      </c>
      <c r="L230" s="25" t="s">
        <v>587</v>
      </c>
    </row>
    <row r="231" spans="11:12">
      <c r="K231" s="25" t="s">
        <v>590</v>
      </c>
      <c r="L231" s="25" t="s">
        <v>589</v>
      </c>
    </row>
    <row r="232" spans="11:12">
      <c r="K232" s="25" t="s">
        <v>592</v>
      </c>
      <c r="L232" s="25" t="s">
        <v>591</v>
      </c>
    </row>
    <row r="233" spans="11:12">
      <c r="K233" s="25" t="s">
        <v>594</v>
      </c>
      <c r="L233" s="25" t="s">
        <v>593</v>
      </c>
    </row>
    <row r="234" spans="11:12">
      <c r="K234" s="25" t="s">
        <v>596</v>
      </c>
      <c r="L234" s="25" t="s">
        <v>595</v>
      </c>
    </row>
    <row r="235" spans="11:12">
      <c r="K235" s="25" t="s">
        <v>598</v>
      </c>
      <c r="L235" s="25" t="s">
        <v>597</v>
      </c>
    </row>
    <row r="236" spans="11:12">
      <c r="K236" s="25" t="s">
        <v>600</v>
      </c>
      <c r="L236" s="25" t="s">
        <v>599</v>
      </c>
    </row>
    <row r="237" spans="11:12">
      <c r="K237" s="25" t="s">
        <v>602</v>
      </c>
      <c r="L237" s="25" t="s">
        <v>601</v>
      </c>
    </row>
    <row r="238" spans="11:12">
      <c r="K238" s="25" t="s">
        <v>604</v>
      </c>
      <c r="L238" s="25" t="s">
        <v>603</v>
      </c>
    </row>
    <row r="239" spans="11:12">
      <c r="K239" s="25" t="s">
        <v>606</v>
      </c>
      <c r="L239" s="25" t="s">
        <v>605</v>
      </c>
    </row>
    <row r="240" spans="11:12">
      <c r="K240" s="25" t="s">
        <v>608</v>
      </c>
      <c r="L240" s="25" t="s">
        <v>607</v>
      </c>
    </row>
    <row r="241" spans="11:12">
      <c r="K241" s="25" t="s">
        <v>610</v>
      </c>
      <c r="L241" s="25" t="s">
        <v>609</v>
      </c>
    </row>
    <row r="242" spans="11:12">
      <c r="K242" s="25" t="s">
        <v>612</v>
      </c>
      <c r="L242" s="25" t="s">
        <v>611</v>
      </c>
    </row>
    <row r="243" spans="11:12">
      <c r="K243" s="25" t="s">
        <v>614</v>
      </c>
      <c r="L243" s="25" t="s">
        <v>613</v>
      </c>
    </row>
    <row r="244" spans="11:12">
      <c r="K244" s="25" t="s">
        <v>616</v>
      </c>
      <c r="L244" s="25" t="s">
        <v>615</v>
      </c>
    </row>
    <row r="245" spans="11:12">
      <c r="K245" s="25" t="s">
        <v>618</v>
      </c>
      <c r="L245" s="25" t="s">
        <v>617</v>
      </c>
    </row>
    <row r="246" spans="11:12">
      <c r="K246" s="25" t="s">
        <v>620</v>
      </c>
      <c r="L246" s="25" t="s">
        <v>619</v>
      </c>
    </row>
    <row r="247" spans="11:12">
      <c r="K247" s="25" t="s">
        <v>622</v>
      </c>
      <c r="L247" s="25" t="s">
        <v>621</v>
      </c>
    </row>
    <row r="248" spans="11:12">
      <c r="K248" s="25" t="s">
        <v>624</v>
      </c>
      <c r="L248" s="25" t="s">
        <v>623</v>
      </c>
    </row>
    <row r="249" spans="11:12">
      <c r="K249" s="25" t="s">
        <v>626</v>
      </c>
      <c r="L249" s="25" t="s">
        <v>625</v>
      </c>
    </row>
    <row r="250" spans="11:12">
      <c r="K250" s="25" t="s">
        <v>628</v>
      </c>
      <c r="L250" s="25" t="s">
        <v>627</v>
      </c>
    </row>
    <row r="251" spans="11:12">
      <c r="K251" s="25" t="s">
        <v>630</v>
      </c>
      <c r="L251" s="25" t="s">
        <v>629</v>
      </c>
    </row>
    <row r="252" spans="11:12">
      <c r="K252" s="25" t="s">
        <v>632</v>
      </c>
      <c r="L252" s="25" t="s">
        <v>631</v>
      </c>
    </row>
    <row r="253" spans="11:12">
      <c r="K253" s="25" t="s">
        <v>634</v>
      </c>
      <c r="L253" s="25" t="s">
        <v>633</v>
      </c>
    </row>
    <row r="254" spans="11:12">
      <c r="K254" s="25" t="s">
        <v>636</v>
      </c>
      <c r="L254" s="25" t="s">
        <v>635</v>
      </c>
    </row>
    <row r="255" spans="11:12">
      <c r="K255" s="25" t="s">
        <v>638</v>
      </c>
      <c r="L255" s="25" t="s">
        <v>637</v>
      </c>
    </row>
    <row r="256" spans="11:12">
      <c r="K256" s="25" t="s">
        <v>640</v>
      </c>
      <c r="L256" s="25" t="s">
        <v>639</v>
      </c>
    </row>
    <row r="257" spans="11:12">
      <c r="K257" s="25" t="s">
        <v>642</v>
      </c>
      <c r="L257" s="25" t="s">
        <v>641</v>
      </c>
    </row>
    <row r="258" spans="11:12">
      <c r="K258" s="25" t="s">
        <v>644</v>
      </c>
      <c r="L258" s="25" t="s">
        <v>643</v>
      </c>
    </row>
    <row r="259" spans="11:12">
      <c r="K259" s="25" t="s">
        <v>646</v>
      </c>
      <c r="L259" s="25" t="s">
        <v>645</v>
      </c>
    </row>
    <row r="260" spans="11:12">
      <c r="K260" s="25" t="s">
        <v>648</v>
      </c>
      <c r="L260" s="25" t="s">
        <v>647</v>
      </c>
    </row>
    <row r="261" spans="11:12">
      <c r="K261" s="25" t="s">
        <v>650</v>
      </c>
      <c r="L261" s="25" t="s">
        <v>649</v>
      </c>
    </row>
    <row r="262" spans="11:12">
      <c r="K262" s="25" t="s">
        <v>652</v>
      </c>
      <c r="L262" s="25" t="s">
        <v>651</v>
      </c>
    </row>
    <row r="263" spans="11:12">
      <c r="K263" s="25" t="s">
        <v>654</v>
      </c>
      <c r="L263" s="25" t="s">
        <v>653</v>
      </c>
    </row>
    <row r="264" spans="11:12">
      <c r="K264" s="25" t="s">
        <v>656</v>
      </c>
      <c r="L264" s="25" t="s">
        <v>655</v>
      </c>
    </row>
    <row r="265" spans="11:12">
      <c r="K265" s="25" t="s">
        <v>658</v>
      </c>
      <c r="L265" s="25" t="s">
        <v>657</v>
      </c>
    </row>
    <row r="266" spans="11:12">
      <c r="K266" s="25" t="s">
        <v>660</v>
      </c>
      <c r="L266" s="25" t="s">
        <v>659</v>
      </c>
    </row>
    <row r="267" spans="11:12">
      <c r="K267" s="25" t="s">
        <v>662</v>
      </c>
      <c r="L267" s="25" t="s">
        <v>661</v>
      </c>
    </row>
    <row r="268" spans="11:12">
      <c r="K268" s="25" t="s">
        <v>664</v>
      </c>
      <c r="L268" s="25" t="s">
        <v>663</v>
      </c>
    </row>
    <row r="269" spans="11:12">
      <c r="K269" s="25" t="s">
        <v>666</v>
      </c>
      <c r="L269" s="25" t="s">
        <v>665</v>
      </c>
    </row>
    <row r="270" spans="11:12">
      <c r="K270" s="25" t="s">
        <v>668</v>
      </c>
      <c r="L270" s="25" t="s">
        <v>667</v>
      </c>
    </row>
    <row r="271" spans="11:12">
      <c r="K271" s="25" t="s">
        <v>670</v>
      </c>
      <c r="L271" s="25" t="s">
        <v>669</v>
      </c>
    </row>
    <row r="272" spans="11:12">
      <c r="K272" s="25" t="s">
        <v>672</v>
      </c>
      <c r="L272" s="25" t="s">
        <v>671</v>
      </c>
    </row>
    <row r="273" spans="11:12">
      <c r="K273" s="25" t="s">
        <v>674</v>
      </c>
      <c r="L273" s="25" t="s">
        <v>673</v>
      </c>
    </row>
    <row r="274" spans="11:12">
      <c r="K274" s="25" t="s">
        <v>676</v>
      </c>
      <c r="L274" s="25" t="s">
        <v>675</v>
      </c>
    </row>
    <row r="275" spans="11:12">
      <c r="K275" s="25" t="s">
        <v>678</v>
      </c>
      <c r="L275" s="25" t="s">
        <v>677</v>
      </c>
    </row>
    <row r="276" spans="11:12">
      <c r="K276" s="25" t="s">
        <v>680</v>
      </c>
      <c r="L276" s="25" t="s">
        <v>679</v>
      </c>
    </row>
    <row r="277" spans="11:12">
      <c r="K277" s="25" t="s">
        <v>682</v>
      </c>
      <c r="L277" s="25" t="s">
        <v>681</v>
      </c>
    </row>
    <row r="278" spans="11:12">
      <c r="K278" s="25" t="s">
        <v>684</v>
      </c>
      <c r="L278" s="25" t="s">
        <v>683</v>
      </c>
    </row>
    <row r="279" spans="11:12">
      <c r="K279" s="25" t="s">
        <v>686</v>
      </c>
      <c r="L279" s="25" t="s">
        <v>685</v>
      </c>
    </row>
    <row r="280" spans="11:12">
      <c r="K280" s="25" t="s">
        <v>688</v>
      </c>
      <c r="L280" s="25" t="s">
        <v>687</v>
      </c>
    </row>
    <row r="281" spans="11:12">
      <c r="K281" s="25" t="s">
        <v>690</v>
      </c>
      <c r="L281" s="25" t="s">
        <v>689</v>
      </c>
    </row>
    <row r="282" spans="11:12">
      <c r="K282" s="25" t="s">
        <v>692</v>
      </c>
      <c r="L282" s="25" t="s">
        <v>691</v>
      </c>
    </row>
    <row r="283" spans="11:12">
      <c r="K283" s="25" t="s">
        <v>654</v>
      </c>
      <c r="L283" s="25" t="s">
        <v>693</v>
      </c>
    </row>
    <row r="284" spans="11:12">
      <c r="K284" s="25" t="s">
        <v>695</v>
      </c>
      <c r="L284" s="25" t="s">
        <v>694</v>
      </c>
    </row>
    <row r="285" spans="11:12">
      <c r="K285" s="25" t="s">
        <v>697</v>
      </c>
      <c r="L285" s="25" t="s">
        <v>696</v>
      </c>
    </row>
    <row r="286" spans="11:12">
      <c r="K286" s="25" t="s">
        <v>699</v>
      </c>
      <c r="L286" s="25" t="s">
        <v>698</v>
      </c>
    </row>
    <row r="287" spans="11:12">
      <c r="K287" s="25" t="s">
        <v>701</v>
      </c>
      <c r="L287" s="25" t="s">
        <v>700</v>
      </c>
    </row>
    <row r="288" spans="11:12">
      <c r="K288" s="25" t="s">
        <v>703</v>
      </c>
      <c r="L288" s="25" t="s">
        <v>702</v>
      </c>
    </row>
    <row r="289" spans="11:12">
      <c r="K289" s="25" t="s">
        <v>705</v>
      </c>
      <c r="L289" s="25" t="s">
        <v>704</v>
      </c>
    </row>
    <row r="290" spans="11:12">
      <c r="K290" s="25" t="s">
        <v>707</v>
      </c>
      <c r="L290" s="25" t="s">
        <v>706</v>
      </c>
    </row>
    <row r="291" spans="11:12">
      <c r="K291" s="25" t="s">
        <v>709</v>
      </c>
      <c r="L291" s="25" t="s">
        <v>708</v>
      </c>
    </row>
    <row r="292" spans="11:12">
      <c r="K292" s="25" t="s">
        <v>711</v>
      </c>
      <c r="L292" s="25" t="s">
        <v>710</v>
      </c>
    </row>
    <row r="293" spans="11:12">
      <c r="K293" s="25" t="s">
        <v>713</v>
      </c>
      <c r="L293" s="25" t="s">
        <v>712</v>
      </c>
    </row>
    <row r="294" spans="11:12">
      <c r="K294" s="25" t="s">
        <v>670</v>
      </c>
      <c r="L294" s="25" t="s">
        <v>714</v>
      </c>
    </row>
    <row r="295" spans="11:12">
      <c r="K295" s="25" t="s">
        <v>678</v>
      </c>
      <c r="L295" s="25" t="s">
        <v>715</v>
      </c>
    </row>
    <row r="296" spans="11:12">
      <c r="K296" s="25" t="s">
        <v>717</v>
      </c>
      <c r="L296" s="25" t="s">
        <v>716</v>
      </c>
    </row>
    <row r="297" spans="11:12">
      <c r="K297" s="25" t="s">
        <v>719</v>
      </c>
      <c r="L297" s="25" t="s">
        <v>718</v>
      </c>
    </row>
    <row r="298" spans="11:12">
      <c r="K298" s="25" t="s">
        <v>721</v>
      </c>
      <c r="L298" s="25" t="s">
        <v>720</v>
      </c>
    </row>
    <row r="299" spans="11:12">
      <c r="K299" s="25" t="s">
        <v>723</v>
      </c>
      <c r="L299" s="25" t="s">
        <v>722</v>
      </c>
    </row>
    <row r="300" spans="11:12">
      <c r="K300" s="25" t="s">
        <v>725</v>
      </c>
      <c r="L300" s="25" t="s">
        <v>724</v>
      </c>
    </row>
    <row r="301" spans="11:12">
      <c r="K301" s="25" t="s">
        <v>257</v>
      </c>
      <c r="L301" s="25" t="s">
        <v>726</v>
      </c>
    </row>
    <row r="302" spans="11:12">
      <c r="K302" s="25" t="s">
        <v>728</v>
      </c>
      <c r="L302" s="25" t="s">
        <v>727</v>
      </c>
    </row>
    <row r="303" spans="11:12">
      <c r="K303" s="25" t="s">
        <v>730</v>
      </c>
      <c r="L303" s="25" t="s">
        <v>729</v>
      </c>
    </row>
    <row r="304" spans="11:12">
      <c r="K304" s="25" t="s">
        <v>732</v>
      </c>
      <c r="L304" s="25" t="s">
        <v>731</v>
      </c>
    </row>
    <row r="305" spans="11:12">
      <c r="K305" s="25" t="s">
        <v>734</v>
      </c>
      <c r="L305" s="25" t="s">
        <v>733</v>
      </c>
    </row>
    <row r="306" spans="11:12">
      <c r="K306" s="25" t="s">
        <v>736</v>
      </c>
      <c r="L306" s="25" t="s">
        <v>735</v>
      </c>
    </row>
    <row r="307" spans="11:12">
      <c r="K307" s="25" t="s">
        <v>738</v>
      </c>
      <c r="L307" s="25" t="s">
        <v>737</v>
      </c>
    </row>
    <row r="308" spans="11:12">
      <c r="K308" s="25" t="s">
        <v>740</v>
      </c>
      <c r="L308" s="25" t="s">
        <v>739</v>
      </c>
    </row>
    <row r="309" spans="11:12">
      <c r="K309" s="25" t="s">
        <v>742</v>
      </c>
      <c r="L309" s="25" t="s">
        <v>741</v>
      </c>
    </row>
    <row r="310" spans="11:12">
      <c r="K310" s="25" t="s">
        <v>744</v>
      </c>
      <c r="L310" s="25" t="s">
        <v>743</v>
      </c>
    </row>
    <row r="311" spans="11:12">
      <c r="K311" s="25" t="s">
        <v>746</v>
      </c>
      <c r="L311" s="25" t="s">
        <v>745</v>
      </c>
    </row>
    <row r="312" spans="11:12">
      <c r="K312" s="25" t="s">
        <v>748</v>
      </c>
      <c r="L312" s="25" t="s">
        <v>747</v>
      </c>
    </row>
    <row r="313" spans="11:12">
      <c r="K313" s="25" t="s">
        <v>750</v>
      </c>
      <c r="L313" s="25" t="s">
        <v>749</v>
      </c>
    </row>
    <row r="314" spans="11:12">
      <c r="K314" s="25" t="s">
        <v>752</v>
      </c>
      <c r="L314" s="25" t="s">
        <v>751</v>
      </c>
    </row>
    <row r="315" spans="11:12">
      <c r="K315" s="25" t="s">
        <v>754</v>
      </c>
      <c r="L315" s="25" t="s">
        <v>753</v>
      </c>
    </row>
    <row r="316" spans="11:12">
      <c r="K316" s="25" t="s">
        <v>756</v>
      </c>
      <c r="L316" s="25" t="s">
        <v>755</v>
      </c>
    </row>
    <row r="317" spans="11:12">
      <c r="K317" s="25" t="s">
        <v>758</v>
      </c>
      <c r="L317" s="25" t="s">
        <v>757</v>
      </c>
    </row>
    <row r="318" spans="11:12">
      <c r="K318" s="25" t="s">
        <v>760</v>
      </c>
      <c r="L318" s="25" t="s">
        <v>759</v>
      </c>
    </row>
    <row r="319" spans="11:12">
      <c r="K319" s="25" t="s">
        <v>762</v>
      </c>
      <c r="L319" s="25" t="s">
        <v>761</v>
      </c>
    </row>
    <row r="320" spans="11:12">
      <c r="K320" s="25" t="s">
        <v>764</v>
      </c>
      <c r="L320" s="25" t="s">
        <v>763</v>
      </c>
    </row>
    <row r="321" spans="11:12">
      <c r="K321" s="25" t="s">
        <v>766</v>
      </c>
      <c r="L321" s="25" t="s">
        <v>765</v>
      </c>
    </row>
    <row r="322" spans="11:12">
      <c r="K322" s="25" t="s">
        <v>768</v>
      </c>
      <c r="L322" s="25" t="s">
        <v>767</v>
      </c>
    </row>
    <row r="323" spans="11:12">
      <c r="K323" s="25" t="s">
        <v>770</v>
      </c>
      <c r="L323" s="25" t="s">
        <v>769</v>
      </c>
    </row>
    <row r="324" spans="11:12">
      <c r="K324" s="25" t="s">
        <v>772</v>
      </c>
      <c r="L324" s="25" t="s">
        <v>771</v>
      </c>
    </row>
    <row r="325" spans="11:12">
      <c r="K325" s="25" t="s">
        <v>774</v>
      </c>
      <c r="L325" s="25" t="s">
        <v>773</v>
      </c>
    </row>
    <row r="326" spans="11:12">
      <c r="K326" s="25" t="s">
        <v>776</v>
      </c>
      <c r="L326" s="25" t="s">
        <v>775</v>
      </c>
    </row>
    <row r="327" spans="11:12">
      <c r="K327" s="25" t="s">
        <v>778</v>
      </c>
      <c r="L327" s="25" t="s">
        <v>777</v>
      </c>
    </row>
    <row r="328" spans="11:12">
      <c r="K328" s="25" t="s">
        <v>780</v>
      </c>
      <c r="L328" s="25" t="s">
        <v>779</v>
      </c>
    </row>
    <row r="329" spans="11:12">
      <c r="K329" s="25" t="s">
        <v>782</v>
      </c>
      <c r="L329" s="25" t="s">
        <v>781</v>
      </c>
    </row>
    <row r="330" spans="11:12">
      <c r="K330" s="25" t="s">
        <v>784</v>
      </c>
      <c r="L330" s="25" t="s">
        <v>783</v>
      </c>
    </row>
    <row r="331" spans="11:12">
      <c r="K331" s="25" t="s">
        <v>786</v>
      </c>
      <c r="L331" s="25" t="s">
        <v>785</v>
      </c>
    </row>
    <row r="332" spans="11:12">
      <c r="K332" s="25" t="s">
        <v>788</v>
      </c>
      <c r="L332" s="25" t="s">
        <v>787</v>
      </c>
    </row>
    <row r="333" spans="11:12">
      <c r="K333" s="25" t="s">
        <v>790</v>
      </c>
      <c r="L333" s="25" t="s">
        <v>789</v>
      </c>
    </row>
    <row r="334" spans="11:12">
      <c r="K334" s="25" t="s">
        <v>792</v>
      </c>
      <c r="L334" s="25" t="s">
        <v>791</v>
      </c>
    </row>
    <row r="335" spans="11:12">
      <c r="K335" s="25" t="s">
        <v>794</v>
      </c>
      <c r="L335" s="25" t="s">
        <v>793</v>
      </c>
    </row>
    <row r="336" spans="11:12">
      <c r="K336" s="25" t="s">
        <v>796</v>
      </c>
      <c r="L336" s="25" t="s">
        <v>795</v>
      </c>
    </row>
    <row r="337" spans="11:12">
      <c r="K337" s="25" t="s">
        <v>798</v>
      </c>
      <c r="L337" s="25" t="s">
        <v>797</v>
      </c>
    </row>
    <row r="338" spans="11:12">
      <c r="K338" s="25" t="s">
        <v>800</v>
      </c>
      <c r="L338" s="25" t="s">
        <v>799</v>
      </c>
    </row>
    <row r="339" spans="11:12">
      <c r="K339" s="25" t="s">
        <v>802</v>
      </c>
      <c r="L339" s="25" t="s">
        <v>801</v>
      </c>
    </row>
    <row r="340" spans="11:12">
      <c r="K340" s="25" t="s">
        <v>804</v>
      </c>
      <c r="L340" s="25" t="s">
        <v>803</v>
      </c>
    </row>
    <row r="341" spans="11:12">
      <c r="K341" s="25" t="s">
        <v>806</v>
      </c>
      <c r="L341" s="25" t="s">
        <v>805</v>
      </c>
    </row>
    <row r="342" spans="11:12">
      <c r="K342" s="25" t="s">
        <v>808</v>
      </c>
      <c r="L342" s="25" t="s">
        <v>807</v>
      </c>
    </row>
    <row r="343" spans="11:12">
      <c r="K343" s="25" t="s">
        <v>810</v>
      </c>
      <c r="L343" s="25" t="s">
        <v>809</v>
      </c>
    </row>
    <row r="344" spans="11:12">
      <c r="K344" s="25" t="s">
        <v>812</v>
      </c>
      <c r="L344" s="25" t="s">
        <v>811</v>
      </c>
    </row>
    <row r="345" spans="11:12">
      <c r="K345" s="25" t="s">
        <v>814</v>
      </c>
      <c r="L345" s="25" t="s">
        <v>813</v>
      </c>
    </row>
    <row r="346" spans="11:12">
      <c r="K346" s="25" t="s">
        <v>816</v>
      </c>
      <c r="L346" s="25" t="s">
        <v>815</v>
      </c>
    </row>
    <row r="347" spans="11:12">
      <c r="K347" s="25" t="s">
        <v>818</v>
      </c>
      <c r="L347" s="25" t="s">
        <v>817</v>
      </c>
    </row>
    <row r="348" spans="11:12">
      <c r="K348" s="25" t="s">
        <v>820</v>
      </c>
      <c r="L348" s="25" t="s">
        <v>819</v>
      </c>
    </row>
    <row r="349" spans="11:12">
      <c r="K349" s="25" t="s">
        <v>394</v>
      </c>
      <c r="L349" s="25" t="s">
        <v>821</v>
      </c>
    </row>
    <row r="350" spans="11:12">
      <c r="K350" s="25" t="s">
        <v>823</v>
      </c>
      <c r="L350" s="25" t="s">
        <v>822</v>
      </c>
    </row>
    <row r="351" spans="11:12">
      <c r="K351" s="25" t="s">
        <v>825</v>
      </c>
      <c r="L351" s="25" t="s">
        <v>824</v>
      </c>
    </row>
    <row r="352" spans="11:12">
      <c r="K352" s="25" t="s">
        <v>827</v>
      </c>
      <c r="L352" s="25" t="s">
        <v>826</v>
      </c>
    </row>
    <row r="353" spans="11:12">
      <c r="K353" s="25" t="s">
        <v>829</v>
      </c>
      <c r="L353" s="25" t="s">
        <v>828</v>
      </c>
    </row>
    <row r="354" spans="11:12">
      <c r="K354" s="25" t="s">
        <v>831</v>
      </c>
      <c r="L354" s="25" t="s">
        <v>830</v>
      </c>
    </row>
    <row r="355" spans="11:12">
      <c r="K355" s="25" t="s">
        <v>833</v>
      </c>
      <c r="L355" s="25" t="s">
        <v>832</v>
      </c>
    </row>
    <row r="356" spans="11:12">
      <c r="K356" s="25" t="s">
        <v>835</v>
      </c>
      <c r="L356" s="25" t="s">
        <v>834</v>
      </c>
    </row>
    <row r="357" spans="11:12">
      <c r="K357" s="25" t="s">
        <v>837</v>
      </c>
      <c r="L357" s="25" t="s">
        <v>836</v>
      </c>
    </row>
    <row r="358" spans="11:12">
      <c r="K358" s="25" t="s">
        <v>839</v>
      </c>
      <c r="L358" s="25" t="s">
        <v>838</v>
      </c>
    </row>
    <row r="359" spans="11:12">
      <c r="K359" s="25" t="s">
        <v>841</v>
      </c>
      <c r="L359" s="25" t="s">
        <v>840</v>
      </c>
    </row>
    <row r="360" spans="11:12">
      <c r="K360" s="25" t="s">
        <v>843</v>
      </c>
      <c r="L360" s="25" t="s">
        <v>842</v>
      </c>
    </row>
    <row r="361" spans="11:12">
      <c r="K361" s="25" t="s">
        <v>845</v>
      </c>
      <c r="L361" s="25" t="s">
        <v>844</v>
      </c>
    </row>
    <row r="362" spans="11:12">
      <c r="K362" s="25" t="s">
        <v>847</v>
      </c>
      <c r="L362" s="25" t="s">
        <v>846</v>
      </c>
    </row>
    <row r="363" spans="11:12">
      <c r="K363" s="25" t="s">
        <v>849</v>
      </c>
      <c r="L363" s="25" t="s">
        <v>848</v>
      </c>
    </row>
    <row r="364" spans="11:12">
      <c r="K364" s="25" t="s">
        <v>851</v>
      </c>
      <c r="L364" s="25" t="s">
        <v>850</v>
      </c>
    </row>
    <row r="365" spans="11:12">
      <c r="K365" s="25" t="s">
        <v>853</v>
      </c>
      <c r="L365" s="25" t="s">
        <v>852</v>
      </c>
    </row>
    <row r="366" spans="11:12">
      <c r="K366" s="25" t="s">
        <v>855</v>
      </c>
      <c r="L366" s="25" t="s">
        <v>854</v>
      </c>
    </row>
    <row r="367" spans="11:12">
      <c r="K367" s="25" t="s">
        <v>857</v>
      </c>
      <c r="L367" s="25" t="s">
        <v>856</v>
      </c>
    </row>
    <row r="368" spans="11:12">
      <c r="K368" s="25" t="s">
        <v>859</v>
      </c>
      <c r="L368" s="25" t="s">
        <v>858</v>
      </c>
    </row>
    <row r="369" spans="11:12">
      <c r="K369" s="25" t="s">
        <v>861</v>
      </c>
      <c r="L369" s="25" t="s">
        <v>860</v>
      </c>
    </row>
    <row r="370" spans="11:12">
      <c r="K370" s="25" t="s">
        <v>863</v>
      </c>
      <c r="L370" s="25" t="s">
        <v>862</v>
      </c>
    </row>
    <row r="371" spans="11:12">
      <c r="K371" s="25" t="s">
        <v>865</v>
      </c>
      <c r="L371" s="25" t="s">
        <v>864</v>
      </c>
    </row>
    <row r="372" spans="11:12">
      <c r="K372" s="25" t="s">
        <v>867</v>
      </c>
      <c r="L372" s="25" t="s">
        <v>866</v>
      </c>
    </row>
    <row r="373" spans="11:12">
      <c r="K373" s="25" t="s">
        <v>869</v>
      </c>
      <c r="L373" s="25" t="s">
        <v>868</v>
      </c>
    </row>
    <row r="374" spans="11:12">
      <c r="K374" s="25" t="s">
        <v>871</v>
      </c>
      <c r="L374" s="25" t="s">
        <v>870</v>
      </c>
    </row>
    <row r="375" spans="11:12">
      <c r="K375" s="25" t="s">
        <v>873</v>
      </c>
      <c r="L375" s="25" t="s">
        <v>872</v>
      </c>
    </row>
    <row r="376" spans="11:12">
      <c r="K376" s="25" t="s">
        <v>875</v>
      </c>
      <c r="L376" s="25" t="s">
        <v>874</v>
      </c>
    </row>
    <row r="377" spans="11:12">
      <c r="K377" s="25" t="s">
        <v>877</v>
      </c>
      <c r="L377" s="25" t="s">
        <v>876</v>
      </c>
    </row>
    <row r="378" spans="11:12">
      <c r="K378" s="25" t="s">
        <v>879</v>
      </c>
      <c r="L378" s="25" t="s">
        <v>878</v>
      </c>
    </row>
    <row r="379" spans="11:12">
      <c r="K379" s="25" t="s">
        <v>881</v>
      </c>
      <c r="L379" s="25" t="s">
        <v>880</v>
      </c>
    </row>
    <row r="380" spans="11:12">
      <c r="K380" s="25" t="s">
        <v>883</v>
      </c>
      <c r="L380" s="25" t="s">
        <v>882</v>
      </c>
    </row>
    <row r="381" spans="11:12">
      <c r="K381" s="25" t="s">
        <v>885</v>
      </c>
      <c r="L381" s="25" t="s">
        <v>884</v>
      </c>
    </row>
    <row r="382" spans="11:12">
      <c r="K382" s="25" t="s">
        <v>887</v>
      </c>
      <c r="L382" s="25" t="s">
        <v>886</v>
      </c>
    </row>
    <row r="383" spans="11:12">
      <c r="K383" s="25" t="s">
        <v>489</v>
      </c>
      <c r="L383" s="25" t="s">
        <v>888</v>
      </c>
    </row>
    <row r="384" spans="11:12">
      <c r="K384" s="25" t="s">
        <v>890</v>
      </c>
      <c r="L384" s="25" t="s">
        <v>889</v>
      </c>
    </row>
    <row r="385" spans="11:12">
      <c r="K385" s="25" t="s">
        <v>892</v>
      </c>
      <c r="L385" s="25" t="s">
        <v>891</v>
      </c>
    </row>
    <row r="386" spans="11:12">
      <c r="K386" s="25" t="s">
        <v>894</v>
      </c>
      <c r="L386" s="25" t="s">
        <v>893</v>
      </c>
    </row>
    <row r="387" spans="11:12">
      <c r="K387" s="25" t="s">
        <v>896</v>
      </c>
      <c r="L387" s="25" t="s">
        <v>895</v>
      </c>
    </row>
    <row r="388" spans="11:12">
      <c r="K388" s="25" t="s">
        <v>898</v>
      </c>
      <c r="L388" s="25" t="s">
        <v>897</v>
      </c>
    </row>
    <row r="389" spans="11:12">
      <c r="K389" s="25" t="s">
        <v>900</v>
      </c>
      <c r="L389" s="25" t="s">
        <v>899</v>
      </c>
    </row>
    <row r="390" spans="11:12">
      <c r="K390" s="25" t="s">
        <v>902</v>
      </c>
      <c r="L390" s="25" t="s">
        <v>901</v>
      </c>
    </row>
    <row r="391" spans="11:12">
      <c r="K391" s="25" t="s">
        <v>904</v>
      </c>
      <c r="L391" s="25" t="s">
        <v>903</v>
      </c>
    </row>
    <row r="392" spans="11:12">
      <c r="K392" s="25" t="s">
        <v>906</v>
      </c>
      <c r="L392" s="25" t="s">
        <v>905</v>
      </c>
    </row>
    <row r="393" spans="11:12">
      <c r="K393" s="25" t="s">
        <v>908</v>
      </c>
      <c r="L393" s="25" t="s">
        <v>907</v>
      </c>
    </row>
    <row r="394" spans="11:12">
      <c r="K394" s="25" t="s">
        <v>910</v>
      </c>
      <c r="L394" s="25" t="s">
        <v>909</v>
      </c>
    </row>
    <row r="395" spans="11:12">
      <c r="K395" s="25" t="s">
        <v>910</v>
      </c>
      <c r="L395" s="25" t="s">
        <v>911</v>
      </c>
    </row>
    <row r="396" spans="11:12">
      <c r="K396" s="25" t="s">
        <v>913</v>
      </c>
      <c r="L396" s="25" t="s">
        <v>912</v>
      </c>
    </row>
    <row r="397" spans="11:12">
      <c r="K397" s="25" t="s">
        <v>915</v>
      </c>
      <c r="L397" s="25" t="s">
        <v>914</v>
      </c>
    </row>
    <row r="398" spans="11:12">
      <c r="K398" s="25" t="s">
        <v>917</v>
      </c>
      <c r="L398" s="25" t="s">
        <v>916</v>
      </c>
    </row>
    <row r="399" spans="11:12">
      <c r="K399" s="25" t="s">
        <v>919</v>
      </c>
      <c r="L399" s="25" t="s">
        <v>918</v>
      </c>
    </row>
    <row r="400" spans="11:12">
      <c r="K400" s="25" t="s">
        <v>921</v>
      </c>
      <c r="L400" s="25" t="s">
        <v>920</v>
      </c>
    </row>
    <row r="401" spans="11:12">
      <c r="K401" s="25" t="s">
        <v>923</v>
      </c>
      <c r="L401" s="25" t="s">
        <v>922</v>
      </c>
    </row>
    <row r="402" spans="11:12">
      <c r="K402" s="25" t="s">
        <v>925</v>
      </c>
      <c r="L402" s="25" t="s">
        <v>924</v>
      </c>
    </row>
    <row r="403" spans="11:12">
      <c r="K403" s="25" t="s">
        <v>927</v>
      </c>
      <c r="L403" s="25" t="s">
        <v>926</v>
      </c>
    </row>
    <row r="404" spans="11:12">
      <c r="K404" s="25" t="s">
        <v>929</v>
      </c>
      <c r="L404" s="25" t="s">
        <v>928</v>
      </c>
    </row>
    <row r="405" spans="11:12">
      <c r="K405" s="25" t="s">
        <v>931</v>
      </c>
      <c r="L405" s="25" t="s">
        <v>930</v>
      </c>
    </row>
    <row r="406" spans="11:12">
      <c r="K406" s="25" t="s">
        <v>933</v>
      </c>
      <c r="L406" s="25" t="s">
        <v>932</v>
      </c>
    </row>
    <row r="407" spans="11:12">
      <c r="K407" s="25" t="s">
        <v>935</v>
      </c>
      <c r="L407" s="25" t="s">
        <v>934</v>
      </c>
    </row>
    <row r="408" spans="11:12">
      <c r="K408" s="25" t="s">
        <v>937</v>
      </c>
      <c r="L408" s="25" t="s">
        <v>936</v>
      </c>
    </row>
    <row r="409" spans="11:12">
      <c r="K409" s="25" t="s">
        <v>939</v>
      </c>
      <c r="L409" s="25" t="s">
        <v>938</v>
      </c>
    </row>
    <row r="410" spans="11:12">
      <c r="K410" s="25" t="s">
        <v>941</v>
      </c>
      <c r="L410" s="25" t="s">
        <v>940</v>
      </c>
    </row>
    <row r="411" spans="11:12">
      <c r="K411" s="25" t="s">
        <v>943</v>
      </c>
      <c r="L411" s="25" t="s">
        <v>942</v>
      </c>
    </row>
    <row r="412" spans="11:12">
      <c r="K412" s="25" t="s">
        <v>151</v>
      </c>
      <c r="L412" s="25" t="s">
        <v>944</v>
      </c>
    </row>
    <row r="413" spans="11:12">
      <c r="K413" s="25" t="s">
        <v>946</v>
      </c>
      <c r="L413" s="25" t="s">
        <v>945</v>
      </c>
    </row>
    <row r="414" spans="11:12">
      <c r="K414" s="25" t="s">
        <v>948</v>
      </c>
      <c r="L414" s="25" t="s">
        <v>947</v>
      </c>
    </row>
    <row r="415" spans="11:12">
      <c r="K415" s="25" t="s">
        <v>883</v>
      </c>
      <c r="L415" s="25" t="s">
        <v>949</v>
      </c>
    </row>
    <row r="416" spans="11:12">
      <c r="K416" s="25" t="s">
        <v>951</v>
      </c>
      <c r="L416" s="25" t="s">
        <v>950</v>
      </c>
    </row>
    <row r="417" spans="11:12">
      <c r="K417" s="25" t="s">
        <v>953</v>
      </c>
      <c r="L417" s="25" t="s">
        <v>952</v>
      </c>
    </row>
    <row r="418" spans="11:12">
      <c r="K418" s="25" t="s">
        <v>955</v>
      </c>
      <c r="L418" s="25" t="s">
        <v>954</v>
      </c>
    </row>
    <row r="419" spans="11:12">
      <c r="K419" s="25" t="s">
        <v>957</v>
      </c>
      <c r="L419" s="25" t="s">
        <v>956</v>
      </c>
    </row>
    <row r="420" spans="11:12">
      <c r="K420" s="25" t="s">
        <v>959</v>
      </c>
      <c r="L420" s="25" t="s">
        <v>958</v>
      </c>
    </row>
    <row r="421" spans="11:12">
      <c r="K421" s="25" t="s">
        <v>961</v>
      </c>
      <c r="L421" s="25" t="s">
        <v>960</v>
      </c>
    </row>
    <row r="422" spans="11:12">
      <c r="K422" s="25" t="s">
        <v>963</v>
      </c>
      <c r="L422" s="25" t="s">
        <v>962</v>
      </c>
    </row>
    <row r="423" spans="11:12">
      <c r="K423" s="25" t="s">
        <v>965</v>
      </c>
      <c r="L423" s="25" t="s">
        <v>964</v>
      </c>
    </row>
    <row r="424" spans="11:12">
      <c r="K424" s="25" t="s">
        <v>967</v>
      </c>
      <c r="L424" s="25" t="s">
        <v>966</v>
      </c>
    </row>
    <row r="425" spans="11:12">
      <c r="K425" s="25" t="s">
        <v>969</v>
      </c>
      <c r="L425" s="25" t="s">
        <v>968</v>
      </c>
    </row>
    <row r="426" spans="11:12">
      <c r="K426" s="25" t="s">
        <v>971</v>
      </c>
      <c r="L426" s="25" t="s">
        <v>970</v>
      </c>
    </row>
    <row r="427" spans="11:12">
      <c r="K427" s="25" t="s">
        <v>973</v>
      </c>
      <c r="L427" s="25" t="s">
        <v>972</v>
      </c>
    </row>
    <row r="428" spans="11:12">
      <c r="K428" s="25" t="s">
        <v>975</v>
      </c>
      <c r="L428" s="25" t="s">
        <v>974</v>
      </c>
    </row>
    <row r="429" spans="11:12">
      <c r="K429" s="25" t="s">
        <v>977</v>
      </c>
      <c r="L429" s="25" t="s">
        <v>976</v>
      </c>
    </row>
    <row r="430" spans="11:12">
      <c r="K430" s="25" t="s">
        <v>979</v>
      </c>
      <c r="L430" s="25" t="s">
        <v>978</v>
      </c>
    </row>
    <row r="431" spans="11:12">
      <c r="K431" s="25" t="s">
        <v>981</v>
      </c>
      <c r="L431" s="25" t="s">
        <v>980</v>
      </c>
    </row>
    <row r="432" spans="11:12">
      <c r="K432" s="25" t="s">
        <v>983</v>
      </c>
      <c r="L432" s="25" t="s">
        <v>982</v>
      </c>
    </row>
    <row r="433" spans="11:12">
      <c r="K433" s="25" t="s">
        <v>985</v>
      </c>
      <c r="L433" s="25" t="s">
        <v>984</v>
      </c>
    </row>
    <row r="434" spans="11:12">
      <c r="K434" s="25" t="s">
        <v>987</v>
      </c>
      <c r="L434" s="25" t="s">
        <v>986</v>
      </c>
    </row>
    <row r="435" spans="11:12">
      <c r="K435" s="25" t="s">
        <v>989</v>
      </c>
      <c r="L435" s="25" t="s">
        <v>988</v>
      </c>
    </row>
    <row r="436" spans="11:12">
      <c r="K436" s="25" t="s">
        <v>991</v>
      </c>
      <c r="L436" s="25" t="s">
        <v>990</v>
      </c>
    </row>
    <row r="437" spans="11:12">
      <c r="K437" s="25" t="s">
        <v>241</v>
      </c>
      <c r="L437" s="25" t="s">
        <v>992</v>
      </c>
    </row>
    <row r="438" spans="11:12">
      <c r="K438" s="25" t="s">
        <v>994</v>
      </c>
      <c r="L438" s="25" t="s">
        <v>993</v>
      </c>
    </row>
    <row r="439" spans="11:12">
      <c r="K439" s="25" t="s">
        <v>996</v>
      </c>
      <c r="L439" s="25" t="s">
        <v>995</v>
      </c>
    </row>
    <row r="440" spans="11:12">
      <c r="K440" s="25" t="s">
        <v>998</v>
      </c>
      <c r="L440" s="25" t="s">
        <v>997</v>
      </c>
    </row>
    <row r="441" spans="11:12">
      <c r="K441" s="25" t="s">
        <v>1000</v>
      </c>
      <c r="L441" s="25" t="s">
        <v>999</v>
      </c>
    </row>
    <row r="442" spans="11:12">
      <c r="K442" s="25" t="s">
        <v>1002</v>
      </c>
      <c r="L442" s="25" t="s">
        <v>1001</v>
      </c>
    </row>
    <row r="443" spans="11:12">
      <c r="K443" s="25" t="s">
        <v>1004</v>
      </c>
      <c r="L443" s="25" t="s">
        <v>1003</v>
      </c>
    </row>
    <row r="444" spans="11:12">
      <c r="K444" s="25" t="s">
        <v>1006</v>
      </c>
      <c r="L444" s="25" t="s">
        <v>1005</v>
      </c>
    </row>
    <row r="445" spans="11:12">
      <c r="K445" s="25" t="s">
        <v>1008</v>
      </c>
      <c r="L445" s="25" t="s">
        <v>1007</v>
      </c>
    </row>
    <row r="446" spans="11:12">
      <c r="K446" s="25" t="s">
        <v>1010</v>
      </c>
      <c r="L446" s="25" t="s">
        <v>1009</v>
      </c>
    </row>
    <row r="447" spans="11:12">
      <c r="K447" s="25" t="s">
        <v>1012</v>
      </c>
      <c r="L447" s="25" t="s">
        <v>1011</v>
      </c>
    </row>
    <row r="448" spans="11:12">
      <c r="K448" s="25" t="s">
        <v>1014</v>
      </c>
      <c r="L448" s="25" t="s">
        <v>1013</v>
      </c>
    </row>
    <row r="449" spans="11:12">
      <c r="K449" s="25" t="s">
        <v>1016</v>
      </c>
      <c r="L449" s="25" t="s">
        <v>1015</v>
      </c>
    </row>
    <row r="450" spans="11:12">
      <c r="K450" s="25" t="s">
        <v>1018</v>
      </c>
      <c r="L450" s="25" t="s">
        <v>1017</v>
      </c>
    </row>
    <row r="451" spans="11:12">
      <c r="K451" s="25" t="s">
        <v>1020</v>
      </c>
      <c r="L451" s="25" t="s">
        <v>1019</v>
      </c>
    </row>
    <row r="452" spans="11:12">
      <c r="K452" s="25" t="s">
        <v>1022</v>
      </c>
      <c r="L452" s="25" t="s">
        <v>1021</v>
      </c>
    </row>
    <row r="453" spans="11:12">
      <c r="K453" s="25" t="s">
        <v>1024</v>
      </c>
      <c r="L453" s="25" t="s">
        <v>1023</v>
      </c>
    </row>
    <row r="454" spans="11:12">
      <c r="K454" s="25" t="s">
        <v>1026</v>
      </c>
      <c r="L454" s="25" t="s">
        <v>1025</v>
      </c>
    </row>
    <row r="455" spans="11:12">
      <c r="K455" s="25" t="s">
        <v>1028</v>
      </c>
      <c r="L455" s="25" t="s">
        <v>1027</v>
      </c>
    </row>
    <row r="456" spans="11:12">
      <c r="K456" s="25" t="s">
        <v>1030</v>
      </c>
      <c r="L456" s="25" t="s">
        <v>1029</v>
      </c>
    </row>
    <row r="457" spans="11:12">
      <c r="K457" s="25" t="s">
        <v>1032</v>
      </c>
      <c r="L457" s="25" t="s">
        <v>1031</v>
      </c>
    </row>
    <row r="458" spans="11:12">
      <c r="K458" s="25" t="s">
        <v>1034</v>
      </c>
      <c r="L458" s="25" t="s">
        <v>1033</v>
      </c>
    </row>
    <row r="459" spans="11:12">
      <c r="K459" s="25" t="s">
        <v>1036</v>
      </c>
      <c r="L459" s="25" t="s">
        <v>1035</v>
      </c>
    </row>
    <row r="460" spans="11:12">
      <c r="K460" s="25" t="s">
        <v>1038</v>
      </c>
      <c r="L460" s="25" t="s">
        <v>1037</v>
      </c>
    </row>
    <row r="461" spans="11:12">
      <c r="K461" s="25" t="s">
        <v>1040</v>
      </c>
      <c r="L461" s="25" t="s">
        <v>1039</v>
      </c>
    </row>
    <row r="462" spans="11:12">
      <c r="K462" s="25" t="s">
        <v>1042</v>
      </c>
      <c r="L462" s="25" t="s">
        <v>1041</v>
      </c>
    </row>
    <row r="463" spans="11:12">
      <c r="K463" s="25" t="s">
        <v>1044</v>
      </c>
      <c r="L463" s="25" t="s">
        <v>1043</v>
      </c>
    </row>
    <row r="464" spans="11:12">
      <c r="K464" s="25" t="s">
        <v>1046</v>
      </c>
      <c r="L464" s="25" t="s">
        <v>1045</v>
      </c>
    </row>
    <row r="465" spans="11:12">
      <c r="K465" s="25" t="s">
        <v>1048</v>
      </c>
      <c r="L465" s="25" t="s">
        <v>1047</v>
      </c>
    </row>
    <row r="466" spans="11:12">
      <c r="K466" s="25" t="s">
        <v>1050</v>
      </c>
      <c r="L466" s="25" t="s">
        <v>1049</v>
      </c>
    </row>
    <row r="467" spans="11:12">
      <c r="K467" s="25" t="s">
        <v>1052</v>
      </c>
      <c r="L467" s="25" t="s">
        <v>1051</v>
      </c>
    </row>
    <row r="468" spans="11:12">
      <c r="K468" s="25" t="s">
        <v>1054</v>
      </c>
      <c r="L468" s="25" t="s">
        <v>1053</v>
      </c>
    </row>
    <row r="469" spans="11:12">
      <c r="K469" s="25" t="s">
        <v>1056</v>
      </c>
      <c r="L469" s="25" t="s">
        <v>1055</v>
      </c>
    </row>
    <row r="470" spans="11:12">
      <c r="K470" s="25" t="s">
        <v>1058</v>
      </c>
      <c r="L470" s="25" t="s">
        <v>1057</v>
      </c>
    </row>
    <row r="471" spans="11:12">
      <c r="K471" s="25" t="s">
        <v>1060</v>
      </c>
      <c r="L471" s="25" t="s">
        <v>1059</v>
      </c>
    </row>
    <row r="472" spans="11:12">
      <c r="K472" s="25" t="s">
        <v>1062</v>
      </c>
      <c r="L472" s="25" t="s">
        <v>1061</v>
      </c>
    </row>
    <row r="473" spans="11:12">
      <c r="K473" s="25" t="s">
        <v>1064</v>
      </c>
      <c r="L473" s="25" t="s">
        <v>1063</v>
      </c>
    </row>
    <row r="474" spans="11:12">
      <c r="K474" s="25" t="s">
        <v>1066</v>
      </c>
      <c r="L474" s="25" t="s">
        <v>1065</v>
      </c>
    </row>
    <row r="475" spans="11:12">
      <c r="K475" s="25" t="s">
        <v>1068</v>
      </c>
      <c r="L475" s="25" t="s">
        <v>1067</v>
      </c>
    </row>
    <row r="476" spans="11:12">
      <c r="K476" s="25" t="s">
        <v>327</v>
      </c>
      <c r="L476" s="25" t="s">
        <v>1069</v>
      </c>
    </row>
    <row r="477" spans="11:12">
      <c r="K477" s="25" t="s">
        <v>1071</v>
      </c>
      <c r="L477" s="25" t="s">
        <v>1070</v>
      </c>
    </row>
    <row r="478" spans="11:12">
      <c r="K478" s="25" t="s">
        <v>1073</v>
      </c>
      <c r="L478" s="25" t="s">
        <v>1072</v>
      </c>
    </row>
    <row r="479" spans="11:12">
      <c r="K479" s="25" t="s">
        <v>1075</v>
      </c>
      <c r="L479" s="25" t="s">
        <v>1074</v>
      </c>
    </row>
    <row r="480" spans="11:12">
      <c r="K480" s="25" t="s">
        <v>1077</v>
      </c>
      <c r="L480" s="25" t="s">
        <v>1076</v>
      </c>
    </row>
    <row r="481" spans="11:12">
      <c r="K481" s="25" t="s">
        <v>1079</v>
      </c>
      <c r="L481" s="25" t="s">
        <v>1078</v>
      </c>
    </row>
    <row r="482" spans="11:12">
      <c r="K482" s="25" t="s">
        <v>1081</v>
      </c>
      <c r="L482" s="25" t="s">
        <v>1080</v>
      </c>
    </row>
    <row r="483" spans="11:12">
      <c r="K483" s="25" t="s">
        <v>1083</v>
      </c>
      <c r="L483" s="25" t="s">
        <v>1082</v>
      </c>
    </row>
    <row r="484" spans="11:12">
      <c r="K484" s="25" t="s">
        <v>1085</v>
      </c>
      <c r="L484" s="25" t="s">
        <v>1084</v>
      </c>
    </row>
    <row r="485" spans="11:12">
      <c r="K485" s="25" t="s">
        <v>1087</v>
      </c>
      <c r="L485" s="25" t="s">
        <v>1086</v>
      </c>
    </row>
    <row r="486" spans="11:12">
      <c r="K486" s="25" t="s">
        <v>1089</v>
      </c>
      <c r="L486" s="25" t="s">
        <v>1088</v>
      </c>
    </row>
    <row r="487" spans="11:12">
      <c r="K487" s="25" t="s">
        <v>1091</v>
      </c>
      <c r="L487" s="25" t="s">
        <v>1090</v>
      </c>
    </row>
    <row r="488" spans="11:12">
      <c r="K488" s="25" t="s">
        <v>1093</v>
      </c>
      <c r="L488" s="25" t="s">
        <v>1092</v>
      </c>
    </row>
    <row r="489" spans="11:12">
      <c r="K489" s="25" t="s">
        <v>1095</v>
      </c>
      <c r="L489" s="25" t="s">
        <v>1094</v>
      </c>
    </row>
    <row r="490" spans="11:12">
      <c r="K490" s="25" t="s">
        <v>1097</v>
      </c>
      <c r="L490" s="25" t="s">
        <v>1096</v>
      </c>
    </row>
    <row r="491" spans="11:12">
      <c r="K491" s="25" t="s">
        <v>1099</v>
      </c>
      <c r="L491" s="25" t="s">
        <v>1098</v>
      </c>
    </row>
    <row r="492" spans="11:12">
      <c r="K492" s="25" t="s">
        <v>1101</v>
      </c>
      <c r="L492" s="25" t="s">
        <v>1100</v>
      </c>
    </row>
    <row r="493" spans="11:12">
      <c r="K493" s="25" t="s">
        <v>1103</v>
      </c>
      <c r="L493" s="25" t="s">
        <v>1102</v>
      </c>
    </row>
    <row r="494" spans="11:12">
      <c r="K494" s="25" t="s">
        <v>1105</v>
      </c>
      <c r="L494" s="25" t="s">
        <v>1104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D26"/>
  <sheetViews>
    <sheetView workbookViewId="0">
      <selection activeCell="A14" sqref="A14"/>
    </sheetView>
  </sheetViews>
  <sheetFormatPr baseColWidth="10" defaultRowHeight="13.2"/>
  <cols>
    <col min="1" max="1" width="45.21875" bestFit="1" customWidth="1"/>
    <col min="2" max="2" width="254.21875" bestFit="1" customWidth="1"/>
  </cols>
  <sheetData>
    <row r="1" spans="1:4">
      <c r="A1" s="75" t="s">
        <v>1458</v>
      </c>
      <c r="B1" s="35"/>
      <c r="C1" s="26"/>
      <c r="D1" s="25"/>
    </row>
    <row r="2" spans="1:4">
      <c r="A2" s="89" t="s">
        <v>2129</v>
      </c>
      <c r="B2" s="35"/>
      <c r="C2" s="26"/>
      <c r="D2" s="25"/>
    </row>
    <row r="3" spans="1:4">
      <c r="A3" s="79" t="s">
        <v>1459</v>
      </c>
      <c r="B3" s="61" t="s">
        <v>1460</v>
      </c>
      <c r="C3" s="74"/>
      <c r="D3" s="74"/>
    </row>
    <row r="4" spans="1:4" ht="26.4">
      <c r="A4" s="79" t="s">
        <v>1989</v>
      </c>
      <c r="B4" s="61" t="s">
        <v>1461</v>
      </c>
      <c r="C4" s="74"/>
      <c r="D4" s="74"/>
    </row>
    <row r="5" spans="1:4" ht="26.4">
      <c r="A5" s="79" t="s">
        <v>1990</v>
      </c>
      <c r="B5" s="61" t="s">
        <v>1465</v>
      </c>
      <c r="C5" s="74"/>
      <c r="D5" s="74"/>
    </row>
    <row r="6" spans="1:4" ht="26.4">
      <c r="A6" s="79" t="s">
        <v>1991</v>
      </c>
      <c r="B6" s="61" t="s">
        <v>1462</v>
      </c>
      <c r="C6" s="74"/>
      <c r="D6" s="74"/>
    </row>
    <row r="7" spans="1:4" ht="26.4">
      <c r="A7" s="80" t="s">
        <v>1992</v>
      </c>
      <c r="B7" s="61" t="s">
        <v>1463</v>
      </c>
      <c r="C7" s="74"/>
      <c r="D7" s="74"/>
    </row>
    <row r="8" spans="1:4" ht="26.4">
      <c r="A8" s="79" t="s">
        <v>1993</v>
      </c>
      <c r="B8" s="61" t="s">
        <v>1466</v>
      </c>
      <c r="C8" s="74"/>
      <c r="D8" s="74"/>
    </row>
    <row r="9" spans="1:4" ht="26.4">
      <c r="A9" s="79" t="s">
        <v>1994</v>
      </c>
      <c r="B9" s="61" t="s">
        <v>1467</v>
      </c>
      <c r="C9" s="74"/>
      <c r="D9" s="74"/>
    </row>
    <row r="10" spans="1:4" ht="26.4">
      <c r="A10" s="79" t="s">
        <v>1995</v>
      </c>
      <c r="B10" s="61" t="s">
        <v>1468</v>
      </c>
      <c r="C10" s="74"/>
      <c r="D10" s="74"/>
    </row>
    <row r="11" spans="1:4" ht="26.4">
      <c r="A11" s="79" t="s">
        <v>1996</v>
      </c>
      <c r="B11" s="61" t="s">
        <v>1464</v>
      </c>
      <c r="C11" s="74"/>
      <c r="D11" s="74"/>
    </row>
    <row r="12" spans="1:4">
      <c r="A12" s="22"/>
      <c r="B12" s="22"/>
      <c r="C12" s="25"/>
      <c r="D12" s="25"/>
    </row>
    <row r="13" spans="1:4">
      <c r="A13" s="44" t="s">
        <v>1469</v>
      </c>
      <c r="B13" s="22"/>
      <c r="C13" s="25"/>
      <c r="D13" s="25"/>
    </row>
    <row r="14" spans="1:4">
      <c r="A14" s="23" t="s">
        <v>1293</v>
      </c>
      <c r="B14" s="22"/>
      <c r="C14" s="25"/>
      <c r="D14" s="25"/>
    </row>
    <row r="15" spans="1:4">
      <c r="A15" s="22" t="s">
        <v>1998</v>
      </c>
      <c r="B15" s="22"/>
      <c r="C15" s="25"/>
      <c r="D15" s="25"/>
    </row>
    <row r="16" spans="1:4">
      <c r="A16" s="22" t="s">
        <v>1999</v>
      </c>
      <c r="B16" s="22"/>
      <c r="C16" s="25"/>
      <c r="D16" s="25"/>
    </row>
    <row r="17" spans="1:4">
      <c r="A17" s="22" t="s">
        <v>1997</v>
      </c>
      <c r="B17" s="22"/>
      <c r="C17" s="25"/>
      <c r="D17" s="25"/>
    </row>
    <row r="18" spans="1:4">
      <c r="A18" s="22"/>
      <c r="B18" s="22"/>
      <c r="C18" s="25"/>
      <c r="D18" s="25"/>
    </row>
    <row r="19" spans="1:4">
      <c r="A19" s="22"/>
      <c r="B19" s="22"/>
      <c r="C19" s="25"/>
      <c r="D19" s="25"/>
    </row>
    <row r="20" spans="1:4">
      <c r="C20" s="25"/>
      <c r="D20" s="25"/>
    </row>
    <row r="21" spans="1:4">
      <c r="C21" s="25"/>
      <c r="D21" s="25"/>
    </row>
    <row r="22" spans="1:4">
      <c r="C22" s="25"/>
      <c r="D22" s="25"/>
    </row>
    <row r="23" spans="1:4">
      <c r="C23" s="25"/>
      <c r="D23" s="25"/>
    </row>
    <row r="24" spans="1:4">
      <c r="C24" s="25"/>
      <c r="D24" s="25"/>
    </row>
    <row r="25" spans="1:4">
      <c r="C25" s="25"/>
      <c r="D25" s="25"/>
    </row>
    <row r="26" spans="1:4">
      <c r="C26" s="25"/>
      <c r="D26" s="2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C11"/>
  <sheetViews>
    <sheetView workbookViewId="0">
      <selection activeCell="B11" sqref="B11"/>
    </sheetView>
  </sheetViews>
  <sheetFormatPr baseColWidth="10" defaultRowHeight="13.2"/>
  <cols>
    <col min="1" max="1" width="64.77734375" customWidth="1"/>
    <col min="2" max="2" width="88.77734375" customWidth="1"/>
  </cols>
  <sheetData>
    <row r="1" spans="1:3" ht="18" customHeight="1">
      <c r="A1" s="44" t="s">
        <v>1277</v>
      </c>
      <c r="B1" s="44" t="s">
        <v>2000</v>
      </c>
    </row>
    <row r="2" spans="1:3" ht="18.75" customHeight="1">
      <c r="A2" s="76" t="s">
        <v>2001</v>
      </c>
      <c r="B2" s="76" t="s">
        <v>2002</v>
      </c>
      <c r="C2" s="1"/>
    </row>
    <row r="3" spans="1:3">
      <c r="A3" s="76" t="s">
        <v>1471</v>
      </c>
      <c r="B3" s="76" t="s">
        <v>1470</v>
      </c>
      <c r="C3" s="1"/>
    </row>
    <row r="4" spans="1:3">
      <c r="A4" s="76" t="s">
        <v>1473</v>
      </c>
      <c r="B4" s="76" t="s">
        <v>1472</v>
      </c>
      <c r="C4" s="1"/>
    </row>
    <row r="5" spans="1:3">
      <c r="A5" s="76" t="s">
        <v>1475</v>
      </c>
      <c r="B5" s="76" t="s">
        <v>1474</v>
      </c>
      <c r="C5" s="1"/>
    </row>
    <row r="6" spans="1:3">
      <c r="A6" s="76" t="s">
        <v>1477</v>
      </c>
      <c r="B6" s="76" t="s">
        <v>1476</v>
      </c>
      <c r="C6" s="1"/>
    </row>
    <row r="7" spans="1:3">
      <c r="A7" s="76" t="s">
        <v>1479</v>
      </c>
      <c r="B7" s="76" t="s">
        <v>1478</v>
      </c>
      <c r="C7" s="1"/>
    </row>
    <row r="8" spans="1:3">
      <c r="A8" s="76" t="s">
        <v>1481</v>
      </c>
      <c r="B8" s="76" t="s">
        <v>1480</v>
      </c>
      <c r="C8" s="1"/>
    </row>
    <row r="9" spans="1:3">
      <c r="A9" s="76" t="s">
        <v>1483</v>
      </c>
      <c r="B9" s="76" t="s">
        <v>1482</v>
      </c>
      <c r="C9" s="1"/>
    </row>
    <row r="10" spans="1:3">
      <c r="A10" s="76" t="s">
        <v>1485</v>
      </c>
      <c r="B10" s="76" t="s">
        <v>1484</v>
      </c>
      <c r="C10" s="1"/>
    </row>
    <row r="11" spans="1:3">
      <c r="A11" s="76" t="s">
        <v>1487</v>
      </c>
      <c r="B11" s="76" t="s">
        <v>1486</v>
      </c>
      <c r="C11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11"/>
  <sheetViews>
    <sheetView workbookViewId="0">
      <selection activeCell="E29" sqref="E29"/>
    </sheetView>
  </sheetViews>
  <sheetFormatPr baseColWidth="10" defaultRowHeight="13.2"/>
  <cols>
    <col min="1" max="1" width="20.21875" bestFit="1" customWidth="1"/>
    <col min="2" max="2" width="25.21875" customWidth="1"/>
  </cols>
  <sheetData>
    <row r="1" spans="1:2">
      <c r="A1" s="44" t="s">
        <v>1490</v>
      </c>
      <c r="B1" s="44" t="s">
        <v>1509</v>
      </c>
    </row>
    <row r="2" spans="1:2">
      <c r="A2" s="22" t="s">
        <v>1513</v>
      </c>
      <c r="B2" s="22" t="s">
        <v>1514</v>
      </c>
    </row>
    <row r="3" spans="1:2">
      <c r="A3" s="22" t="s">
        <v>1492</v>
      </c>
      <c r="B3" s="78" t="s">
        <v>1510</v>
      </c>
    </row>
    <row r="4" spans="1:2">
      <c r="A4" s="22" t="s">
        <v>1493</v>
      </c>
      <c r="B4" s="78" t="s">
        <v>1511</v>
      </c>
    </row>
    <row r="5" spans="1:2">
      <c r="A5" s="22" t="s">
        <v>1496</v>
      </c>
      <c r="B5" s="78" t="s">
        <v>1510</v>
      </c>
    </row>
    <row r="6" spans="1:2">
      <c r="A6" s="22" t="s">
        <v>1494</v>
      </c>
      <c r="B6" s="77"/>
    </row>
    <row r="7" spans="1:2">
      <c r="A7" s="22" t="s">
        <v>1495</v>
      </c>
      <c r="B7" s="77"/>
    </row>
    <row r="8" spans="1:2">
      <c r="A8" s="22" t="s">
        <v>1497</v>
      </c>
      <c r="B8" s="77"/>
    </row>
    <row r="9" spans="1:2">
      <c r="A9" s="22" t="s">
        <v>1498</v>
      </c>
      <c r="B9" s="77"/>
    </row>
    <row r="10" spans="1:2">
      <c r="A10" s="22" t="s">
        <v>1499</v>
      </c>
      <c r="B10" s="77"/>
    </row>
    <row r="11" spans="1:2">
      <c r="A11" s="22" t="s">
        <v>1491</v>
      </c>
      <c r="B11" s="77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A8"/>
  <sheetViews>
    <sheetView workbookViewId="0">
      <selection activeCell="C11" sqref="C11"/>
    </sheetView>
  </sheetViews>
  <sheetFormatPr baseColWidth="10" defaultRowHeight="13.2"/>
  <cols>
    <col min="1" max="1" width="43.21875" bestFit="1" customWidth="1"/>
  </cols>
  <sheetData>
    <row r="1" spans="1:1">
      <c r="A1" s="44" t="s">
        <v>1501</v>
      </c>
    </row>
    <row r="2" spans="1:1">
      <c r="A2" s="22" t="s">
        <v>1502</v>
      </c>
    </row>
    <row r="3" spans="1:1">
      <c r="A3" s="22" t="s">
        <v>1503</v>
      </c>
    </row>
    <row r="4" spans="1:1">
      <c r="A4" s="22" t="s">
        <v>1504</v>
      </c>
    </row>
    <row r="5" spans="1:1">
      <c r="A5" s="22" t="s">
        <v>1505</v>
      </c>
    </row>
    <row r="6" spans="1:1">
      <c r="A6" s="22" t="s">
        <v>1506</v>
      </c>
    </row>
    <row r="7" spans="1:1">
      <c r="A7" s="22" t="s">
        <v>1507</v>
      </c>
    </row>
    <row r="8" spans="1:1">
      <c r="A8" s="22" t="s">
        <v>1508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L48"/>
  <sheetViews>
    <sheetView workbookViewId="0">
      <selection activeCell="C14" sqref="A2:C14"/>
    </sheetView>
  </sheetViews>
  <sheetFormatPr baseColWidth="10" defaultRowHeight="13.2"/>
  <cols>
    <col min="1" max="1" width="47" bestFit="1" customWidth="1"/>
    <col min="2" max="2" width="40" style="1" customWidth="1"/>
    <col min="3" max="3" width="38.5546875" style="1" customWidth="1"/>
    <col min="6" max="6" width="16.21875" bestFit="1" customWidth="1"/>
    <col min="7" max="7" width="18.77734375" bestFit="1" customWidth="1"/>
    <col min="9" max="9" width="29.21875" bestFit="1" customWidth="1"/>
    <col min="10" max="10" width="31.5546875" bestFit="1" customWidth="1"/>
    <col min="11" max="11" width="43.77734375" bestFit="1" customWidth="1"/>
    <col min="12" max="12" width="45.21875" bestFit="1" customWidth="1"/>
  </cols>
  <sheetData>
    <row r="1" spans="1:3">
      <c r="A1" s="26" t="s">
        <v>1488</v>
      </c>
      <c r="B1" s="84" t="s">
        <v>11</v>
      </c>
      <c r="C1" s="84" t="s">
        <v>13</v>
      </c>
    </row>
    <row r="2" spans="1:3" ht="86.4">
      <c r="A2" s="85" t="s">
        <v>2005</v>
      </c>
      <c r="B2" s="85" t="s">
        <v>2006</v>
      </c>
      <c r="C2" s="85" t="s">
        <v>2007</v>
      </c>
    </row>
    <row r="3" spans="1:3" ht="100.8">
      <c r="A3" s="85" t="s">
        <v>2008</v>
      </c>
      <c r="B3" s="85" t="s">
        <v>2009</v>
      </c>
      <c r="C3" s="85" t="s">
        <v>2010</v>
      </c>
    </row>
    <row r="4" spans="1:3" ht="72">
      <c r="A4" s="85" t="s">
        <v>2011</v>
      </c>
      <c r="B4" s="85" t="s">
        <v>2012</v>
      </c>
      <c r="C4" s="85" t="s">
        <v>2013</v>
      </c>
    </row>
    <row r="5" spans="1:3" ht="57.6">
      <c r="A5" s="85" t="s">
        <v>2114</v>
      </c>
      <c r="B5" s="85" t="s">
        <v>2014</v>
      </c>
      <c r="C5" s="85" t="s">
        <v>2015</v>
      </c>
    </row>
    <row r="6" spans="1:3" ht="129.6">
      <c r="A6" s="85" t="s">
        <v>2115</v>
      </c>
      <c r="B6" s="85" t="s">
        <v>2112</v>
      </c>
      <c r="C6" s="85" t="s">
        <v>2110</v>
      </c>
    </row>
    <row r="7" spans="1:3" ht="129.6">
      <c r="A7" s="85" t="s">
        <v>2116</v>
      </c>
      <c r="B7" s="85" t="s">
        <v>2117</v>
      </c>
      <c r="C7" s="85" t="s">
        <v>2118</v>
      </c>
    </row>
    <row r="8" spans="1:3" ht="144">
      <c r="A8" s="85" t="s">
        <v>2119</v>
      </c>
      <c r="B8" s="85" t="s">
        <v>2016</v>
      </c>
      <c r="C8" s="85" t="s">
        <v>2125</v>
      </c>
    </row>
    <row r="9" spans="1:3" ht="172.8">
      <c r="A9" s="85" t="s">
        <v>2122</v>
      </c>
      <c r="B9" s="85" t="s">
        <v>2127</v>
      </c>
      <c r="C9" s="85" t="s">
        <v>2126</v>
      </c>
    </row>
    <row r="10" spans="1:3" ht="158.4">
      <c r="A10" s="85" t="s">
        <v>2120</v>
      </c>
      <c r="B10" s="85" t="s">
        <v>2017</v>
      </c>
      <c r="C10" s="85" t="s">
        <v>2018</v>
      </c>
    </row>
    <row r="11" spans="1:3" ht="57.6">
      <c r="A11" s="85" t="s">
        <v>2123</v>
      </c>
      <c r="B11" s="85" t="s">
        <v>2019</v>
      </c>
      <c r="C11" s="85" t="s">
        <v>2020</v>
      </c>
    </row>
    <row r="12" spans="1:3" ht="115.2">
      <c r="A12" s="85" t="s">
        <v>2124</v>
      </c>
      <c r="B12" s="85" t="s">
        <v>2113</v>
      </c>
      <c r="C12" s="85" t="s">
        <v>2111</v>
      </c>
    </row>
    <row r="13" spans="1:3" ht="115.2">
      <c r="A13" s="85" t="s">
        <v>2121</v>
      </c>
      <c r="B13" s="85" t="s">
        <v>2021</v>
      </c>
      <c r="C13" s="85" t="s">
        <v>2022</v>
      </c>
    </row>
    <row r="14" spans="1:3" ht="57.6">
      <c r="A14" s="85" t="s">
        <v>2023</v>
      </c>
      <c r="B14" s="85" t="s">
        <v>2024</v>
      </c>
      <c r="C14" s="85" t="s">
        <v>2025</v>
      </c>
    </row>
    <row r="17" spans="1:12">
      <c r="B17" s="181" t="s">
        <v>2026</v>
      </c>
      <c r="C17" s="181"/>
      <c r="D17" s="181"/>
      <c r="E17" s="181"/>
      <c r="F17" s="81"/>
      <c r="G17" s="81"/>
      <c r="H17" s="81"/>
      <c r="I17" s="181" t="s">
        <v>2027</v>
      </c>
      <c r="J17" s="181"/>
      <c r="K17" s="181"/>
      <c r="L17" s="181"/>
    </row>
    <row r="18" spans="1:12">
      <c r="A18" t="s">
        <v>2028</v>
      </c>
      <c r="B18" s="1" t="s">
        <v>20</v>
      </c>
      <c r="C18" s="1" t="s">
        <v>22</v>
      </c>
      <c r="D18" t="s">
        <v>21</v>
      </c>
      <c r="E18" t="s">
        <v>23</v>
      </c>
      <c r="F18" s="23" t="s">
        <v>2081</v>
      </c>
      <c r="G18" s="23" t="s">
        <v>2082</v>
      </c>
      <c r="I18" t="s">
        <v>2029</v>
      </c>
      <c r="J18" t="s">
        <v>2030</v>
      </c>
      <c r="K18" t="s">
        <v>2031</v>
      </c>
      <c r="L18" t="s">
        <v>2032</v>
      </c>
    </row>
    <row r="19" spans="1:12">
      <c r="A19" s="82" t="s">
        <v>2033</v>
      </c>
      <c r="B19" s="83">
        <v>-1.5963482645493581</v>
      </c>
      <c r="C19" s="83">
        <v>49.025623601780254</v>
      </c>
      <c r="D19" s="82">
        <v>-1.5685824038251459</v>
      </c>
      <c r="E19" s="82">
        <v>48.995382354065875</v>
      </c>
      <c r="F19" s="82" t="s">
        <v>2083</v>
      </c>
      <c r="G19" s="82" t="s">
        <v>2084</v>
      </c>
      <c r="H19" s="82"/>
      <c r="I19" t="s">
        <v>2034</v>
      </c>
      <c r="J19" t="s">
        <v>2035</v>
      </c>
      <c r="K19" t="s">
        <v>2036</v>
      </c>
      <c r="L19" t="s">
        <v>2037</v>
      </c>
    </row>
    <row r="20" spans="1:12">
      <c r="A20" s="82" t="s">
        <v>2038</v>
      </c>
      <c r="B20" s="83">
        <v>0.95581151882911197</v>
      </c>
      <c r="C20" s="83">
        <v>49.938983392173014</v>
      </c>
      <c r="D20" s="82">
        <v>1.111946362160416</v>
      </c>
      <c r="E20" s="82">
        <v>49.917756967466765</v>
      </c>
      <c r="F20" s="82" t="s">
        <v>2083</v>
      </c>
      <c r="G20" s="82" t="s">
        <v>2085</v>
      </c>
      <c r="H20" s="82"/>
      <c r="I20" t="s">
        <v>2034</v>
      </c>
      <c r="J20" t="s">
        <v>2039</v>
      </c>
      <c r="K20" t="s">
        <v>2036</v>
      </c>
      <c r="L20" t="s">
        <v>2037</v>
      </c>
    </row>
    <row r="21" spans="1:12">
      <c r="A21" s="82" t="s">
        <v>2040</v>
      </c>
      <c r="B21" s="83">
        <v>-1.553885351003172</v>
      </c>
      <c r="C21" s="83">
        <v>43.51327573705035</v>
      </c>
      <c r="D21" s="82">
        <v>-1.532803864157011</v>
      </c>
      <c r="E21" s="82">
        <v>43.492887484355784</v>
      </c>
      <c r="F21" s="82" t="s">
        <v>2086</v>
      </c>
      <c r="G21" s="82" t="s">
        <v>2087</v>
      </c>
      <c r="H21" s="82"/>
      <c r="I21" t="s">
        <v>2034</v>
      </c>
      <c r="J21" t="s">
        <v>2041</v>
      </c>
      <c r="K21" t="s">
        <v>2042</v>
      </c>
      <c r="L21" t="s">
        <v>2037</v>
      </c>
    </row>
    <row r="22" spans="1:12">
      <c r="A22" s="82" t="s">
        <v>2043</v>
      </c>
      <c r="B22" s="83">
        <v>-53.951412749035946</v>
      </c>
      <c r="C22" s="83">
        <v>5.7477907650433604</v>
      </c>
      <c r="D22" s="82">
        <v>-53.933500948504772</v>
      </c>
      <c r="E22" s="82">
        <v>5.7433597915194907</v>
      </c>
      <c r="F22" s="23" t="s">
        <v>2088</v>
      </c>
      <c r="G22" s="82" t="s">
        <v>2088</v>
      </c>
      <c r="H22" s="82"/>
      <c r="I22" t="s">
        <v>2044</v>
      </c>
      <c r="J22" t="s">
        <v>2045</v>
      </c>
      <c r="K22" t="s">
        <v>2046</v>
      </c>
    </row>
    <row r="23" spans="1:12">
      <c r="A23" s="82" t="s">
        <v>2047</v>
      </c>
      <c r="B23" s="83">
        <v>1.491768194284504</v>
      </c>
      <c r="C23" s="83">
        <v>50.221710371089962</v>
      </c>
      <c r="D23" s="82">
        <v>1.5784936604971671</v>
      </c>
      <c r="E23" s="82">
        <v>50.186496140189398</v>
      </c>
      <c r="F23" s="23" t="s">
        <v>2089</v>
      </c>
      <c r="G23" s="82" t="s">
        <v>2090</v>
      </c>
      <c r="H23" s="82"/>
      <c r="I23" t="s">
        <v>2034</v>
      </c>
      <c r="J23" t="s">
        <v>2039</v>
      </c>
      <c r="K23" t="s">
        <v>2036</v>
      </c>
      <c r="L23" t="s">
        <v>2037</v>
      </c>
    </row>
    <row r="24" spans="1:12">
      <c r="A24" s="82" t="s">
        <v>2048</v>
      </c>
      <c r="B24" s="83">
        <v>-1.261200206724862</v>
      </c>
      <c r="C24" s="83">
        <v>44.452089686559503</v>
      </c>
      <c r="D24" s="82">
        <v>-1.254644169835367</v>
      </c>
      <c r="E24" s="82">
        <v>44.439932867874468</v>
      </c>
      <c r="F24" s="82" t="s">
        <v>2091</v>
      </c>
      <c r="G24" s="82" t="s">
        <v>2092</v>
      </c>
      <c r="H24" s="82"/>
      <c r="I24" t="s">
        <v>2034</v>
      </c>
      <c r="J24" t="s">
        <v>2049</v>
      </c>
      <c r="K24" t="s">
        <v>2042</v>
      </c>
      <c r="L24" t="s">
        <v>2037</v>
      </c>
    </row>
    <row r="25" spans="1:12">
      <c r="A25" s="82" t="s">
        <v>2050</v>
      </c>
      <c r="B25" s="83">
        <v>2.4582815236453102</v>
      </c>
      <c r="C25" s="83">
        <v>51.081904668885244</v>
      </c>
      <c r="D25" s="82">
        <v>2.517926705941762</v>
      </c>
      <c r="E25" s="82">
        <v>51.064243197571095</v>
      </c>
      <c r="F25" s="23" t="s">
        <v>2089</v>
      </c>
      <c r="G25" s="23" t="s">
        <v>22</v>
      </c>
      <c r="H25" s="82"/>
      <c r="I25" t="s">
        <v>2034</v>
      </c>
      <c r="J25" t="s">
        <v>2039</v>
      </c>
      <c r="K25" t="s">
        <v>2036</v>
      </c>
      <c r="L25" t="s">
        <v>2037</v>
      </c>
    </row>
    <row r="26" spans="1:12">
      <c r="A26" s="82" t="s">
        <v>2051</v>
      </c>
      <c r="B26" s="83">
        <v>55.220144122074636</v>
      </c>
      <c r="C26" s="83">
        <v>-21.056072128464464</v>
      </c>
      <c r="D26" s="82">
        <v>55.227599769861691</v>
      </c>
      <c r="E26" s="82">
        <v>-21.086139705368556</v>
      </c>
      <c r="F26" s="23" t="s">
        <v>2093</v>
      </c>
      <c r="G26" s="23" t="s">
        <v>2093</v>
      </c>
      <c r="H26" s="82"/>
      <c r="I26" t="s">
        <v>2052</v>
      </c>
    </row>
    <row r="27" spans="1:12">
      <c r="A27" s="82" t="s">
        <v>2053</v>
      </c>
      <c r="B27" s="83">
        <v>4.1094504171752124</v>
      </c>
      <c r="C27" s="83">
        <v>43.514161351105706</v>
      </c>
      <c r="D27" s="82">
        <v>4.2299405411821329</v>
      </c>
      <c r="E27" s="82">
        <v>43.459695235727658</v>
      </c>
      <c r="F27" s="23" t="s">
        <v>2099</v>
      </c>
      <c r="G27" s="82" t="s">
        <v>2094</v>
      </c>
      <c r="H27" s="82"/>
      <c r="I27" t="s">
        <v>2034</v>
      </c>
      <c r="J27" t="s">
        <v>2041</v>
      </c>
      <c r="K27" t="s">
        <v>2042</v>
      </c>
      <c r="L27" t="s">
        <v>2037</v>
      </c>
    </row>
    <row r="28" spans="1:12">
      <c r="A28" s="82" t="s">
        <v>2054</v>
      </c>
      <c r="B28" s="83">
        <v>-1.122411091221627</v>
      </c>
      <c r="C28" s="83">
        <v>45.647638887425607</v>
      </c>
      <c r="D28" s="82">
        <v>-0.24843346964848201</v>
      </c>
      <c r="E28" s="82">
        <v>44.663490945157214</v>
      </c>
      <c r="F28" s="82" t="s">
        <v>2091</v>
      </c>
      <c r="G28" s="82" t="s">
        <v>2054</v>
      </c>
      <c r="H28" s="82"/>
      <c r="I28" t="s">
        <v>2034</v>
      </c>
      <c r="J28" t="s">
        <v>2049</v>
      </c>
      <c r="K28" t="s">
        <v>2042</v>
      </c>
      <c r="L28" t="s">
        <v>2037</v>
      </c>
    </row>
    <row r="29" spans="1:12">
      <c r="A29" s="82" t="s">
        <v>2055</v>
      </c>
      <c r="B29" s="83">
        <v>-4.460522503084472</v>
      </c>
      <c r="C29" s="83">
        <v>48.639148686363988</v>
      </c>
      <c r="D29" s="82">
        <v>-4.4472846271091786</v>
      </c>
      <c r="E29" s="82">
        <v>48.629666125114255</v>
      </c>
      <c r="F29" s="82" t="s">
        <v>2095</v>
      </c>
      <c r="G29" s="82" t="s">
        <v>2096</v>
      </c>
      <c r="H29" s="82"/>
      <c r="I29" t="s">
        <v>2034</v>
      </c>
      <c r="J29" t="s">
        <v>2056</v>
      </c>
      <c r="K29" t="s">
        <v>2036</v>
      </c>
      <c r="L29" t="s">
        <v>2037</v>
      </c>
    </row>
    <row r="30" spans="1:12">
      <c r="A30" s="82" t="s">
        <v>2057</v>
      </c>
      <c r="B30" s="83">
        <v>-2.2342436242780841</v>
      </c>
      <c r="C30" s="83">
        <v>47.307009915747358</v>
      </c>
      <c r="D30" s="82">
        <v>-1.4724816200186119</v>
      </c>
      <c r="E30" s="82">
        <v>47.181960918754207</v>
      </c>
      <c r="F30" s="23" t="s">
        <v>2098</v>
      </c>
      <c r="G30" s="23" t="s">
        <v>2097</v>
      </c>
      <c r="H30" s="82"/>
      <c r="I30" t="s">
        <v>2034</v>
      </c>
      <c r="J30" t="s">
        <v>2058</v>
      </c>
      <c r="K30" t="s">
        <v>2059</v>
      </c>
      <c r="L30" t="s">
        <v>2037</v>
      </c>
    </row>
    <row r="31" spans="1:12">
      <c r="A31" s="82" t="s">
        <v>2060</v>
      </c>
      <c r="B31" s="83">
        <v>3.7714610508286319</v>
      </c>
      <c r="C31" s="83">
        <v>43.525595481036675</v>
      </c>
      <c r="D31" s="82">
        <v>3.9246874674178001</v>
      </c>
      <c r="E31" s="82">
        <v>43.429581022602051</v>
      </c>
      <c r="F31" s="23" t="s">
        <v>2099</v>
      </c>
      <c r="G31" s="23" t="s">
        <v>2100</v>
      </c>
      <c r="H31" s="82"/>
      <c r="I31" t="s">
        <v>2034</v>
      </c>
      <c r="J31" t="s">
        <v>2041</v>
      </c>
      <c r="K31" t="s">
        <v>2042</v>
      </c>
      <c r="L31" t="s">
        <v>2037</v>
      </c>
    </row>
    <row r="32" spans="1:12">
      <c r="A32" s="82" t="s">
        <v>2061</v>
      </c>
      <c r="B32" s="83">
        <v>-0.24819995104207801</v>
      </c>
      <c r="C32" s="83">
        <v>49.292550267189036</v>
      </c>
      <c r="D32" s="82">
        <v>-0.201970734167711</v>
      </c>
      <c r="E32" s="82">
        <v>49.280429120310352</v>
      </c>
      <c r="F32" s="23" t="s">
        <v>2083</v>
      </c>
      <c r="G32" s="23" t="s">
        <v>2101</v>
      </c>
      <c r="H32" s="82"/>
      <c r="I32" t="s">
        <v>2034</v>
      </c>
      <c r="J32" t="s">
        <v>2035</v>
      </c>
      <c r="K32" t="s">
        <v>2036</v>
      </c>
      <c r="L32" t="s">
        <v>2037</v>
      </c>
    </row>
    <row r="33" spans="1:12">
      <c r="A33" s="82" t="s">
        <v>2062</v>
      </c>
      <c r="B33" s="83">
        <v>1.3301281407772689</v>
      </c>
      <c r="C33" s="83">
        <v>50.056740212725416</v>
      </c>
      <c r="D33" s="82">
        <v>1.3560128968697529</v>
      </c>
      <c r="E33" s="82">
        <v>50.0456518134622</v>
      </c>
      <c r="F33" s="23" t="s">
        <v>2083</v>
      </c>
      <c r="G33" s="82" t="s">
        <v>2085</v>
      </c>
      <c r="H33" s="82"/>
      <c r="I33" t="s">
        <v>2034</v>
      </c>
      <c r="J33" t="s">
        <v>2039</v>
      </c>
      <c r="K33" t="s">
        <v>2036</v>
      </c>
      <c r="L33" t="s">
        <v>2037</v>
      </c>
    </row>
    <row r="34" spans="1:12">
      <c r="A34" s="82" t="s">
        <v>2063</v>
      </c>
      <c r="B34" s="83">
        <v>-1.533660835167018</v>
      </c>
      <c r="C34" s="83">
        <v>48.686117975700348</v>
      </c>
      <c r="D34" s="82">
        <v>-1.4258538821081981</v>
      </c>
      <c r="E34" s="82">
        <v>48.617727997925996</v>
      </c>
      <c r="F34" s="82" t="s">
        <v>2083</v>
      </c>
      <c r="G34" s="82" t="s">
        <v>2084</v>
      </c>
      <c r="H34" s="82"/>
      <c r="I34" t="s">
        <v>2034</v>
      </c>
      <c r="J34" t="s">
        <v>2035</v>
      </c>
      <c r="K34" t="s">
        <v>2036</v>
      </c>
      <c r="L34" t="s">
        <v>2037</v>
      </c>
    </row>
    <row r="35" spans="1:12">
      <c r="A35" s="82" t="s">
        <v>2064</v>
      </c>
      <c r="B35" s="83">
        <v>-2.1576000032778788</v>
      </c>
      <c r="C35" s="83">
        <v>46.891086019972185</v>
      </c>
      <c r="D35" s="82">
        <v>-2.056863061051609</v>
      </c>
      <c r="E35" s="82">
        <v>46.77280235538705</v>
      </c>
      <c r="F35" s="23" t="s">
        <v>2098</v>
      </c>
      <c r="G35" s="82" t="s">
        <v>2102</v>
      </c>
      <c r="H35" s="82"/>
      <c r="I35" t="s">
        <v>2034</v>
      </c>
      <c r="J35" t="s">
        <v>2058</v>
      </c>
      <c r="K35" t="s">
        <v>2059</v>
      </c>
      <c r="L35" t="s">
        <v>2037</v>
      </c>
    </row>
    <row r="36" spans="1:12">
      <c r="A36" s="82" t="s">
        <v>2065</v>
      </c>
      <c r="B36" s="83">
        <v>-1.3129479515401941</v>
      </c>
      <c r="C36" s="83">
        <v>46.30803099084067</v>
      </c>
      <c r="D36" s="82">
        <v>-1.263072238757813</v>
      </c>
      <c r="E36" s="82">
        <v>46.281859249743</v>
      </c>
      <c r="F36" s="23" t="s">
        <v>2098</v>
      </c>
      <c r="G36" s="82" t="s">
        <v>2102</v>
      </c>
      <c r="H36" s="82"/>
      <c r="I36" t="s">
        <v>2034</v>
      </c>
      <c r="J36" t="s">
        <v>2058</v>
      </c>
      <c r="K36" t="s">
        <v>2059</v>
      </c>
      <c r="L36" t="s">
        <v>2037</v>
      </c>
    </row>
    <row r="37" spans="1:12">
      <c r="A37" s="82" t="s">
        <v>2066</v>
      </c>
      <c r="B37" s="83">
        <v>-1.251417433021724</v>
      </c>
      <c r="C37" s="83">
        <v>45.83842876016886</v>
      </c>
      <c r="D37" s="82">
        <v>-1.2126823433694269</v>
      </c>
      <c r="E37" s="82">
        <v>45.798771309099997</v>
      </c>
      <c r="F37" s="23" t="s">
        <v>2086</v>
      </c>
      <c r="G37" s="23" t="s">
        <v>2103</v>
      </c>
      <c r="H37" s="82"/>
      <c r="I37" t="s">
        <v>2034</v>
      </c>
      <c r="J37" t="s">
        <v>2067</v>
      </c>
      <c r="K37" t="s">
        <v>2059</v>
      </c>
      <c r="L37" t="s">
        <v>2037</v>
      </c>
    </row>
    <row r="38" spans="1:12">
      <c r="A38" s="82" t="s">
        <v>2068</v>
      </c>
      <c r="B38" s="83">
        <v>-1.2411337809016429</v>
      </c>
      <c r="C38" s="83">
        <v>45.706027669000406</v>
      </c>
      <c r="D38" s="82">
        <v>-1.177717926161159</v>
      </c>
      <c r="E38" s="82">
        <v>45.668431927495263</v>
      </c>
      <c r="F38" s="23" t="s">
        <v>2086</v>
      </c>
      <c r="G38" s="23" t="s">
        <v>2103</v>
      </c>
      <c r="H38" s="82"/>
      <c r="I38" t="s">
        <v>2034</v>
      </c>
      <c r="J38" t="s">
        <v>2067</v>
      </c>
      <c r="K38" t="s">
        <v>2059</v>
      </c>
      <c r="L38" t="s">
        <v>2037</v>
      </c>
    </row>
    <row r="39" spans="1:12">
      <c r="A39" s="82" t="s">
        <v>2069</v>
      </c>
      <c r="B39" s="83">
        <v>-4.6813796277471686</v>
      </c>
      <c r="C39" s="83">
        <v>48.355983247197891</v>
      </c>
      <c r="D39" s="82">
        <v>-4.6783588049368916</v>
      </c>
      <c r="E39" s="82">
        <v>48.354303319384101</v>
      </c>
      <c r="F39" s="82" t="s">
        <v>2095</v>
      </c>
      <c r="G39" s="82" t="s">
        <v>2096</v>
      </c>
      <c r="H39" s="82"/>
      <c r="I39" t="s">
        <v>2034</v>
      </c>
      <c r="J39" t="s">
        <v>2056</v>
      </c>
      <c r="K39" t="s">
        <v>2036</v>
      </c>
      <c r="L39" t="s">
        <v>2037</v>
      </c>
    </row>
    <row r="40" spans="1:12">
      <c r="A40" s="82" t="s">
        <v>2070</v>
      </c>
      <c r="B40" s="83">
        <v>6.1114621307409926</v>
      </c>
      <c r="C40" s="83">
        <v>43.116715200266356</v>
      </c>
      <c r="D40" s="82">
        <v>6.2282898151411974</v>
      </c>
      <c r="E40" s="82">
        <v>43.035060004209583</v>
      </c>
      <c r="F40" s="23" t="s">
        <v>2104</v>
      </c>
      <c r="G40" s="82" t="s">
        <v>2105</v>
      </c>
      <c r="H40" s="82"/>
      <c r="I40" t="s">
        <v>2034</v>
      </c>
      <c r="J40" t="s">
        <v>2041</v>
      </c>
      <c r="K40" t="s">
        <v>2042</v>
      </c>
      <c r="L40" t="s">
        <v>2037</v>
      </c>
    </row>
    <row r="41" spans="1:12">
      <c r="A41" s="82" t="s">
        <v>2071</v>
      </c>
      <c r="B41" s="83">
        <v>4.74847571507852</v>
      </c>
      <c r="C41" s="83">
        <v>43.392777069163586</v>
      </c>
      <c r="D41" s="82">
        <v>4.9482748367105378</v>
      </c>
      <c r="E41" s="82">
        <v>43.30841323807045</v>
      </c>
      <c r="F41" s="23" t="s">
        <v>2104</v>
      </c>
      <c r="G41" s="23" t="s">
        <v>2106</v>
      </c>
      <c r="H41" s="82"/>
      <c r="I41" t="s">
        <v>2034</v>
      </c>
      <c r="J41" t="s">
        <v>2072</v>
      </c>
      <c r="K41" t="s">
        <v>2042</v>
      </c>
      <c r="L41" t="s">
        <v>2037</v>
      </c>
    </row>
    <row r="42" spans="1:12">
      <c r="A42" s="82" t="s">
        <v>2073</v>
      </c>
      <c r="B42" s="83">
        <v>-61.103888510987424</v>
      </c>
      <c r="C42" s="83">
        <v>14.618169780863418</v>
      </c>
      <c r="D42" s="82">
        <v>-61.103125132469039</v>
      </c>
      <c r="E42" s="82">
        <v>14.616943898633314</v>
      </c>
      <c r="F42" s="23" t="s">
        <v>2107</v>
      </c>
      <c r="G42" s="23" t="s">
        <v>2107</v>
      </c>
      <c r="H42" s="82"/>
      <c r="I42" t="s">
        <v>2074</v>
      </c>
    </row>
    <row r="43" spans="1:12">
      <c r="A43" s="82" t="s">
        <v>2075</v>
      </c>
      <c r="B43" s="83">
        <v>6.8274134306508999E-2</v>
      </c>
      <c r="C43" s="83">
        <v>49.476911146849254</v>
      </c>
      <c r="D43" s="82">
        <v>0.40280768219892898</v>
      </c>
      <c r="E43" s="82">
        <v>49.367914736531191</v>
      </c>
      <c r="F43" s="23" t="s">
        <v>2107</v>
      </c>
      <c r="G43" s="82" t="s">
        <v>2085</v>
      </c>
      <c r="H43" s="82"/>
      <c r="I43" t="s">
        <v>2034</v>
      </c>
      <c r="J43" t="s">
        <v>2035</v>
      </c>
      <c r="K43" t="s">
        <v>2036</v>
      </c>
      <c r="L43" t="s">
        <v>2037</v>
      </c>
    </row>
    <row r="44" spans="1:12">
      <c r="A44" s="82" t="s">
        <v>2076</v>
      </c>
      <c r="B44" s="83">
        <v>-3.1020891776809338</v>
      </c>
      <c r="C44" s="83">
        <v>48.884448603267394</v>
      </c>
      <c r="D44" s="82">
        <v>-3.0714953126237021</v>
      </c>
      <c r="E44" s="82">
        <v>48.866807104199601</v>
      </c>
      <c r="F44" s="82" t="s">
        <v>2095</v>
      </c>
      <c r="G44" s="23" t="s">
        <v>2108</v>
      </c>
      <c r="H44" s="82"/>
      <c r="I44" t="s">
        <v>2034</v>
      </c>
      <c r="J44" t="s">
        <v>2056</v>
      </c>
      <c r="K44" t="s">
        <v>2036</v>
      </c>
      <c r="L44" t="s">
        <v>2037</v>
      </c>
    </row>
    <row r="45" spans="1:12">
      <c r="A45" s="82" t="s">
        <v>2077</v>
      </c>
      <c r="B45" s="83">
        <v>-1.702018332826559</v>
      </c>
      <c r="C45" s="83">
        <v>43.396365817013724</v>
      </c>
      <c r="D45" s="82">
        <v>-1.686451918241501</v>
      </c>
      <c r="E45" s="82">
        <v>43.391465893981092</v>
      </c>
      <c r="F45" s="82" t="s">
        <v>2086</v>
      </c>
      <c r="G45" s="82" t="s">
        <v>2087</v>
      </c>
      <c r="H45" s="82"/>
      <c r="I45" t="s">
        <v>2034</v>
      </c>
      <c r="J45" t="s">
        <v>2041</v>
      </c>
      <c r="K45" t="s">
        <v>2042</v>
      </c>
      <c r="L45" t="s">
        <v>2037</v>
      </c>
    </row>
    <row r="46" spans="1:12">
      <c r="A46" s="82" t="s">
        <v>2078</v>
      </c>
      <c r="B46" s="83">
        <v>-2.7409615940641952</v>
      </c>
      <c r="C46" s="83">
        <v>47.507206051505314</v>
      </c>
      <c r="D46" s="82">
        <v>-2.680716532060734</v>
      </c>
      <c r="E46" s="82">
        <v>47.493253147176397</v>
      </c>
      <c r="F46" s="82" t="s">
        <v>2095</v>
      </c>
      <c r="G46" s="23" t="s">
        <v>2109</v>
      </c>
      <c r="H46" s="82"/>
      <c r="I46" t="s">
        <v>2034</v>
      </c>
      <c r="J46" t="s">
        <v>2056</v>
      </c>
      <c r="K46" t="s">
        <v>2059</v>
      </c>
      <c r="L46" t="s">
        <v>2037</v>
      </c>
    </row>
    <row r="47" spans="1:12">
      <c r="A47" s="82" t="s">
        <v>2079</v>
      </c>
      <c r="B47" s="83">
        <v>-1.251122303655255</v>
      </c>
      <c r="C47" s="83">
        <v>44.75837671917666</v>
      </c>
      <c r="D47" s="82">
        <v>-1.2371295483082849</v>
      </c>
      <c r="E47" s="82">
        <v>44.723025475916991</v>
      </c>
      <c r="F47" s="82" t="s">
        <v>2091</v>
      </c>
      <c r="G47" s="82" t="s">
        <v>2054</v>
      </c>
      <c r="H47" s="82"/>
      <c r="I47" t="s">
        <v>2034</v>
      </c>
      <c r="J47" t="s">
        <v>2049</v>
      </c>
      <c r="K47" t="s">
        <v>2042</v>
      </c>
      <c r="L47" t="s">
        <v>2037</v>
      </c>
    </row>
    <row r="48" spans="1:12">
      <c r="A48" s="82" t="s">
        <v>2080</v>
      </c>
      <c r="B48" s="83">
        <v>-6.7232276059866994E-2</v>
      </c>
      <c r="C48" s="83">
        <v>49.321411415896399</v>
      </c>
      <c r="D48" s="82">
        <v>-1.3500193732455999E-2</v>
      </c>
      <c r="E48" s="82">
        <v>49.305545001279064</v>
      </c>
      <c r="F48" s="23" t="s">
        <v>2083</v>
      </c>
      <c r="G48" s="23" t="s">
        <v>2101</v>
      </c>
      <c r="H48" s="82"/>
      <c r="I48" t="s">
        <v>2034</v>
      </c>
      <c r="J48" t="s">
        <v>2056</v>
      </c>
      <c r="K48" t="s">
        <v>2036</v>
      </c>
      <c r="L48" t="s">
        <v>2037</v>
      </c>
    </row>
  </sheetData>
  <mergeCells count="2">
    <mergeCell ref="B17:E17"/>
    <mergeCell ref="I17:L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/>
  <dimension ref="A1:B61"/>
  <sheetViews>
    <sheetView workbookViewId="0">
      <selection sqref="A1:A60"/>
    </sheetView>
  </sheetViews>
  <sheetFormatPr baseColWidth="10" defaultRowHeight="13.2"/>
  <cols>
    <col min="1" max="1" width="25.77734375" customWidth="1"/>
  </cols>
  <sheetData>
    <row r="1" spans="1:2">
      <c r="A1" s="86" t="s">
        <v>2034</v>
      </c>
      <c r="B1" s="69">
        <v>2154</v>
      </c>
    </row>
    <row r="2" spans="1:2">
      <c r="A2" s="68" t="s">
        <v>1450</v>
      </c>
      <c r="B2" s="69">
        <v>3942</v>
      </c>
    </row>
    <row r="3" spans="1:2">
      <c r="A3" s="68" t="s">
        <v>1451</v>
      </c>
      <c r="B3" s="69">
        <v>3943</v>
      </c>
    </row>
    <row r="4" spans="1:2">
      <c r="A4" s="68" t="s">
        <v>1452</v>
      </c>
      <c r="B4" s="69">
        <v>3944</v>
      </c>
    </row>
    <row r="5" spans="1:2">
      <c r="A5" s="68" t="s">
        <v>1453</v>
      </c>
      <c r="B5" s="69">
        <v>3945</v>
      </c>
    </row>
    <row r="6" spans="1:2">
      <c r="A6" s="68" t="s">
        <v>1454</v>
      </c>
      <c r="B6" s="69">
        <v>3946</v>
      </c>
    </row>
    <row r="7" spans="1:2">
      <c r="A7" s="68" t="s">
        <v>1455</v>
      </c>
      <c r="B7" s="69">
        <v>3947</v>
      </c>
    </row>
    <row r="8" spans="1:2">
      <c r="A8" s="68" t="s">
        <v>1456</v>
      </c>
      <c r="B8" s="69">
        <v>3948</v>
      </c>
    </row>
    <row r="9" spans="1:2">
      <c r="A9" s="68" t="s">
        <v>1457</v>
      </c>
      <c r="B9" s="71">
        <v>3949</v>
      </c>
    </row>
    <row r="10" spans="1:2">
      <c r="A10" s="48" t="s">
        <v>1191</v>
      </c>
      <c r="B10" s="47">
        <v>27561</v>
      </c>
    </row>
    <row r="11" spans="1:2">
      <c r="A11" s="48" t="s">
        <v>1192</v>
      </c>
      <c r="B11" s="47">
        <v>27562</v>
      </c>
    </row>
    <row r="12" spans="1:2">
      <c r="A12" s="48" t="s">
        <v>1193</v>
      </c>
      <c r="B12" s="47">
        <v>27563</v>
      </c>
    </row>
    <row r="13" spans="1:2">
      <c r="A13" s="48" t="s">
        <v>1194</v>
      </c>
      <c r="B13" s="47">
        <v>27564</v>
      </c>
    </row>
    <row r="14" spans="1:2" ht="20.399999999999999">
      <c r="A14" s="87" t="s">
        <v>2037</v>
      </c>
      <c r="B14" s="47">
        <v>27572</v>
      </c>
    </row>
    <row r="15" spans="1:2" ht="20.399999999999999">
      <c r="A15" s="87" t="s">
        <v>2036</v>
      </c>
      <c r="B15" s="47">
        <v>27571</v>
      </c>
    </row>
    <row r="16" spans="1:2" ht="20.399999999999999">
      <c r="A16" s="88" t="s">
        <v>2059</v>
      </c>
      <c r="B16" s="49">
        <v>27572</v>
      </c>
    </row>
    <row r="17" spans="1:2" ht="20.399999999999999">
      <c r="A17" s="87" t="s">
        <v>2042</v>
      </c>
      <c r="B17" s="47">
        <v>27573</v>
      </c>
    </row>
    <row r="18" spans="1:2" ht="20.399999999999999">
      <c r="A18" s="87" t="s">
        <v>2128</v>
      </c>
      <c r="B18" s="47">
        <v>27574</v>
      </c>
    </row>
    <row r="19" spans="1:2">
      <c r="A19" s="87" t="s">
        <v>2044</v>
      </c>
      <c r="B19" s="47">
        <v>2972</v>
      </c>
    </row>
    <row r="20" spans="1:2">
      <c r="A20" s="87" t="s">
        <v>2045</v>
      </c>
      <c r="B20" s="47">
        <v>3312</v>
      </c>
    </row>
    <row r="21" spans="1:2">
      <c r="A21" s="87" t="s">
        <v>2046</v>
      </c>
      <c r="B21" s="47">
        <v>2971</v>
      </c>
    </row>
    <row r="22" spans="1:2">
      <c r="A22" s="87" t="s">
        <v>2052</v>
      </c>
      <c r="B22" s="47">
        <v>2975</v>
      </c>
    </row>
    <row r="23" spans="1:2">
      <c r="A23" s="87" t="s">
        <v>2074</v>
      </c>
      <c r="B23" s="47">
        <v>4559</v>
      </c>
    </row>
    <row r="24" spans="1:2">
      <c r="A24" s="48" t="s">
        <v>1195</v>
      </c>
      <c r="B24" s="47">
        <v>23030</v>
      </c>
    </row>
    <row r="25" spans="1:2">
      <c r="A25" s="48" t="s">
        <v>1196</v>
      </c>
      <c r="B25" s="47">
        <v>23031</v>
      </c>
    </row>
    <row r="26" spans="1:2">
      <c r="A26" s="48" t="s">
        <v>1197</v>
      </c>
      <c r="B26" s="47">
        <v>23032</v>
      </c>
    </row>
    <row r="27" spans="1:2">
      <c r="A27" s="48" t="s">
        <v>1198</v>
      </c>
      <c r="B27" s="47">
        <v>32630</v>
      </c>
    </row>
    <row r="28" spans="1:2">
      <c r="A28" s="48" t="s">
        <v>1199</v>
      </c>
      <c r="B28" s="47">
        <v>32631</v>
      </c>
    </row>
    <row r="29" spans="1:2">
      <c r="A29" s="48" t="s">
        <v>1200</v>
      </c>
      <c r="B29" s="47">
        <v>32632</v>
      </c>
    </row>
    <row r="30" spans="1:2">
      <c r="A30" s="48" t="s">
        <v>1201</v>
      </c>
      <c r="B30" s="47">
        <v>2970</v>
      </c>
    </row>
    <row r="31" spans="1:2" ht="20.399999999999999">
      <c r="A31" s="48" t="s">
        <v>1202</v>
      </c>
      <c r="B31" s="47">
        <v>2969</v>
      </c>
    </row>
    <row r="32" spans="1:2">
      <c r="A32" s="48" t="s">
        <v>1203</v>
      </c>
      <c r="B32" s="47">
        <v>2989</v>
      </c>
    </row>
    <row r="33" spans="1:2">
      <c r="A33" s="48" t="s">
        <v>1204</v>
      </c>
      <c r="B33" s="47">
        <v>2973</v>
      </c>
    </row>
    <row r="34" spans="1:2">
      <c r="A34" s="48" t="s">
        <v>1203</v>
      </c>
      <c r="B34" s="47">
        <v>2989</v>
      </c>
    </row>
    <row r="35" spans="1:2">
      <c r="A35" s="48" t="s">
        <v>1205</v>
      </c>
      <c r="B35" s="47">
        <v>3312</v>
      </c>
    </row>
    <row r="36" spans="1:2">
      <c r="A36" s="48" t="s">
        <v>1206</v>
      </c>
      <c r="B36" s="47">
        <v>2971</v>
      </c>
    </row>
    <row r="37" spans="1:2">
      <c r="A37" s="48" t="s">
        <v>1207</v>
      </c>
      <c r="B37" s="47">
        <v>2990</v>
      </c>
    </row>
    <row r="38" spans="1:2">
      <c r="A38" s="48" t="s">
        <v>1208</v>
      </c>
      <c r="B38" s="47">
        <v>2980</v>
      </c>
    </row>
    <row r="39" spans="1:2">
      <c r="A39" s="48" t="s">
        <v>1209</v>
      </c>
      <c r="B39" s="47">
        <v>4978</v>
      </c>
    </row>
    <row r="40" spans="1:2">
      <c r="A40" s="48" t="s">
        <v>1210</v>
      </c>
      <c r="B40" s="47">
        <v>4964</v>
      </c>
    </row>
    <row r="41" spans="1:2">
      <c r="A41" s="48" t="s">
        <v>1209</v>
      </c>
      <c r="B41" s="47">
        <v>4972</v>
      </c>
    </row>
    <row r="42" spans="1:2">
      <c r="A42" s="48" t="s">
        <v>1209</v>
      </c>
      <c r="B42" s="47">
        <v>4972</v>
      </c>
    </row>
    <row r="43" spans="1:2">
      <c r="A43" s="48" t="s">
        <v>1211</v>
      </c>
      <c r="B43" s="47">
        <v>4966</v>
      </c>
    </row>
    <row r="44" spans="1:2">
      <c r="A44" s="48" t="s">
        <v>1212</v>
      </c>
      <c r="B44" s="47">
        <v>4970</v>
      </c>
    </row>
    <row r="45" spans="1:2">
      <c r="A45" s="50" t="s">
        <v>1213</v>
      </c>
      <c r="B45" s="49">
        <v>4902</v>
      </c>
    </row>
    <row r="46" spans="1:2">
      <c r="A46" s="50" t="s">
        <v>1214</v>
      </c>
      <c r="B46" s="49">
        <v>4622</v>
      </c>
    </row>
    <row r="47" spans="1:2" ht="20.399999999999999">
      <c r="A47" s="50" t="s">
        <v>1215</v>
      </c>
      <c r="B47" s="49">
        <v>4621</v>
      </c>
    </row>
    <row r="48" spans="1:2">
      <c r="A48" s="49" t="s">
        <v>1216</v>
      </c>
      <c r="B48" s="49">
        <v>4640</v>
      </c>
    </row>
    <row r="49" spans="1:2">
      <c r="A49" s="50" t="s">
        <v>1217</v>
      </c>
      <c r="B49" s="49">
        <v>4625</v>
      </c>
    </row>
    <row r="50" spans="1:2">
      <c r="A50" s="50" t="s">
        <v>1218</v>
      </c>
      <c r="B50" s="49">
        <v>4623</v>
      </c>
    </row>
    <row r="51" spans="1:2">
      <c r="A51" s="50" t="s">
        <v>1219</v>
      </c>
      <c r="B51" s="49">
        <v>4624</v>
      </c>
    </row>
    <row r="52" spans="1:2">
      <c r="A52" s="50" t="s">
        <v>1220</v>
      </c>
      <c r="B52" s="49">
        <v>4626</v>
      </c>
    </row>
    <row r="53" spans="1:2">
      <c r="A53" s="48" t="s">
        <v>1221</v>
      </c>
      <c r="B53" s="47">
        <v>4627</v>
      </c>
    </row>
    <row r="54" spans="1:2">
      <c r="A54" s="48" t="s">
        <v>1222</v>
      </c>
      <c r="B54" s="47">
        <v>4632</v>
      </c>
    </row>
    <row r="55" spans="1:2">
      <c r="A55" s="48" t="s">
        <v>1223</v>
      </c>
      <c r="B55" s="47">
        <v>4638</v>
      </c>
    </row>
    <row r="56" spans="1:2">
      <c r="A56" s="48" t="s">
        <v>1224</v>
      </c>
      <c r="B56" s="47">
        <v>4275</v>
      </c>
    </row>
    <row r="57" spans="1:2">
      <c r="A57" s="48" t="s">
        <v>1225</v>
      </c>
      <c r="B57" s="47">
        <v>4807</v>
      </c>
    </row>
    <row r="58" spans="1:2">
      <c r="A58" s="48" t="s">
        <v>1226</v>
      </c>
      <c r="B58" s="47">
        <v>4230</v>
      </c>
    </row>
    <row r="59" spans="1:2">
      <c r="A59" s="50" t="s">
        <v>1227</v>
      </c>
      <c r="B59" s="51">
        <v>4326</v>
      </c>
    </row>
    <row r="60" spans="1:2">
      <c r="A60" s="48" t="s">
        <v>1228</v>
      </c>
      <c r="B60" s="47">
        <v>4965</v>
      </c>
    </row>
    <row r="61" spans="1:2">
      <c r="A61" s="70"/>
      <c r="B61" s="72"/>
    </row>
  </sheetData>
  <phoneticPr fontId="1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7"/>
  <sheetViews>
    <sheetView tabSelected="1" topLeftCell="AL1" zoomScale="55" zoomScaleNormal="55" workbookViewId="0">
      <selection activeCell="BC43" sqref="BC43:BL43"/>
    </sheetView>
  </sheetViews>
  <sheetFormatPr baseColWidth="10" defaultRowHeight="13.2"/>
  <sheetData>
    <row r="1" spans="1:69" ht="15" customHeight="1">
      <c r="A1" s="91"/>
      <c r="B1" s="92"/>
      <c r="C1" s="92"/>
      <c r="D1" s="93"/>
      <c r="E1" s="93"/>
      <c r="F1" s="93"/>
      <c r="G1" s="129" t="s">
        <v>2130</v>
      </c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92"/>
      <c r="S1" s="92"/>
      <c r="T1" s="92"/>
      <c r="U1" s="92"/>
      <c r="V1" s="94"/>
      <c r="X1" s="95"/>
      <c r="Y1" s="96"/>
      <c r="Z1" s="129" t="s">
        <v>2131</v>
      </c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96"/>
      <c r="AL1" s="96"/>
      <c r="AM1" s="97"/>
      <c r="AP1" s="129" t="s">
        <v>2132</v>
      </c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90"/>
      <c r="BC1" s="129" t="s">
        <v>2133</v>
      </c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</row>
    <row r="2" spans="1:69" ht="15" customHeight="1">
      <c r="A2" s="98"/>
      <c r="D2" s="90"/>
      <c r="E2" s="90"/>
      <c r="F2" s="90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V2" s="99"/>
      <c r="X2" s="100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M2" s="101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90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</row>
    <row r="3" spans="1:69">
      <c r="A3" s="98"/>
      <c r="V3" s="99"/>
      <c r="X3" s="100"/>
      <c r="AM3" s="101"/>
    </row>
    <row r="4" spans="1:69" ht="14.4">
      <c r="A4" s="98"/>
      <c r="V4" s="99"/>
      <c r="X4" s="100"/>
      <c r="Z4" s="130" t="s">
        <v>2134</v>
      </c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M4" s="101"/>
      <c r="AP4" s="130" t="s">
        <v>2134</v>
      </c>
      <c r="AQ4" s="130"/>
      <c r="AR4" s="130"/>
      <c r="AS4" s="130"/>
      <c r="AT4" s="130"/>
      <c r="AU4" s="130"/>
      <c r="AV4" s="130"/>
      <c r="AW4" s="130"/>
      <c r="AX4" s="130"/>
      <c r="AY4" s="130"/>
      <c r="BC4" s="131" t="s">
        <v>2135</v>
      </c>
      <c r="BD4" s="131"/>
      <c r="BE4" s="131"/>
      <c r="BF4" s="131"/>
      <c r="BG4" s="131"/>
      <c r="BH4" s="131"/>
      <c r="BI4" s="131"/>
      <c r="BJ4" s="131"/>
      <c r="BK4" s="131"/>
      <c r="BL4" s="131"/>
    </row>
    <row r="5" spans="1:69" ht="14.4">
      <c r="A5" s="98"/>
      <c r="B5" s="146" t="s">
        <v>2134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99"/>
      <c r="X5" s="100"/>
      <c r="Z5" s="138">
        <v>42288</v>
      </c>
      <c r="AA5" s="138"/>
      <c r="AB5" s="139">
        <v>42327</v>
      </c>
      <c r="AC5" s="140"/>
      <c r="AD5" s="132">
        <v>42347</v>
      </c>
      <c r="AE5" s="133"/>
      <c r="AF5" s="134">
        <v>42385</v>
      </c>
      <c r="AG5" s="135"/>
      <c r="AH5" s="132">
        <v>42420</v>
      </c>
      <c r="AI5" s="133"/>
      <c r="AJ5" s="136">
        <v>42448</v>
      </c>
      <c r="AK5" s="137"/>
      <c r="AM5" s="101"/>
      <c r="AP5" s="138">
        <v>43061</v>
      </c>
      <c r="AQ5" s="138"/>
      <c r="AR5" s="139">
        <v>43153</v>
      </c>
      <c r="AS5" s="140"/>
      <c r="AT5" s="132">
        <v>43181</v>
      </c>
      <c r="AU5" s="133"/>
      <c r="AV5" s="134">
        <v>43212</v>
      </c>
      <c r="AW5" s="135"/>
      <c r="AX5" s="132">
        <v>43246</v>
      </c>
      <c r="AY5" s="133"/>
      <c r="AZ5" s="149"/>
      <c r="BA5" s="149"/>
      <c r="BB5" s="149"/>
      <c r="BC5" s="138">
        <v>43651</v>
      </c>
      <c r="BD5" s="138"/>
      <c r="BE5" s="139">
        <v>43743</v>
      </c>
      <c r="BF5" s="140"/>
      <c r="BG5" s="132">
        <v>43787</v>
      </c>
      <c r="BH5" s="133"/>
      <c r="BI5" s="134">
        <v>43808</v>
      </c>
      <c r="BJ5" s="135"/>
      <c r="BK5" s="132">
        <v>43852</v>
      </c>
      <c r="BL5" s="133"/>
      <c r="BM5" s="134">
        <v>43888</v>
      </c>
      <c r="BN5" s="135"/>
      <c r="BO5" s="132">
        <v>44003</v>
      </c>
      <c r="BP5" s="133"/>
    </row>
    <row r="6" spans="1:69">
      <c r="A6" s="98"/>
      <c r="B6" s="148">
        <v>41341</v>
      </c>
      <c r="C6" s="142"/>
      <c r="D6" s="148">
        <v>41373</v>
      </c>
      <c r="E6" s="142"/>
      <c r="F6" s="148">
        <v>41425</v>
      </c>
      <c r="G6" s="142"/>
      <c r="H6" s="148">
        <v>41451</v>
      </c>
      <c r="I6" s="142"/>
      <c r="J6" s="148">
        <v>41844</v>
      </c>
      <c r="K6" s="142"/>
      <c r="L6" s="145" t="s">
        <v>2136</v>
      </c>
      <c r="M6" s="142"/>
      <c r="N6" s="143">
        <v>41909</v>
      </c>
      <c r="O6" s="144"/>
      <c r="P6" s="143">
        <v>41941</v>
      </c>
      <c r="Q6" s="144"/>
      <c r="R6" s="143">
        <v>41972</v>
      </c>
      <c r="S6" s="144"/>
      <c r="T6" s="143">
        <v>41641</v>
      </c>
      <c r="U6" s="144"/>
      <c r="V6" s="102"/>
      <c r="X6" s="100"/>
      <c r="Z6" s="103" t="s">
        <v>2137</v>
      </c>
      <c r="AA6" s="104" t="s">
        <v>2138</v>
      </c>
      <c r="AB6" s="103" t="s">
        <v>2137</v>
      </c>
      <c r="AC6" s="104" t="s">
        <v>2138</v>
      </c>
      <c r="AD6" s="103" t="s">
        <v>2137</v>
      </c>
      <c r="AE6" s="104" t="s">
        <v>2138</v>
      </c>
      <c r="AF6" s="103" t="s">
        <v>2137</v>
      </c>
      <c r="AG6" s="104" t="s">
        <v>2138</v>
      </c>
      <c r="AH6" s="103" t="s">
        <v>2137</v>
      </c>
      <c r="AI6" s="104" t="s">
        <v>2138</v>
      </c>
      <c r="AJ6" s="103" t="s">
        <v>2137</v>
      </c>
      <c r="AK6" s="104" t="s">
        <v>2138</v>
      </c>
      <c r="AM6" s="101"/>
      <c r="AP6" s="103" t="s">
        <v>2137</v>
      </c>
      <c r="AQ6" s="104" t="s">
        <v>2138</v>
      </c>
      <c r="AR6" s="103" t="s">
        <v>2137</v>
      </c>
      <c r="AS6" s="104" t="s">
        <v>2138</v>
      </c>
      <c r="AT6" s="103" t="s">
        <v>2137</v>
      </c>
      <c r="AU6" s="104" t="s">
        <v>2138</v>
      </c>
      <c r="AV6" s="103" t="s">
        <v>2137</v>
      </c>
      <c r="AW6" s="104" t="s">
        <v>2138</v>
      </c>
      <c r="AX6" s="103" t="s">
        <v>2137</v>
      </c>
      <c r="AY6" s="104" t="s">
        <v>2138</v>
      </c>
      <c r="BC6" s="103" t="s">
        <v>2137</v>
      </c>
      <c r="BD6" s="104" t="s">
        <v>2138</v>
      </c>
      <c r="BE6" s="103" t="s">
        <v>2137</v>
      </c>
      <c r="BF6" s="104" t="s">
        <v>2138</v>
      </c>
      <c r="BG6" s="103" t="s">
        <v>2137</v>
      </c>
      <c r="BH6" s="104" t="s">
        <v>2138</v>
      </c>
      <c r="BI6" s="103" t="s">
        <v>2137</v>
      </c>
      <c r="BJ6" s="104" t="s">
        <v>2138</v>
      </c>
      <c r="BK6" s="103" t="s">
        <v>2137</v>
      </c>
      <c r="BL6" s="104" t="s">
        <v>2138</v>
      </c>
      <c r="BM6" s="103" t="s">
        <v>2137</v>
      </c>
      <c r="BN6" s="104" t="s">
        <v>2138</v>
      </c>
      <c r="BO6" s="103" t="s">
        <v>2137</v>
      </c>
      <c r="BP6" s="104" t="s">
        <v>2138</v>
      </c>
    </row>
    <row r="7" spans="1:69">
      <c r="A7" s="98"/>
      <c r="B7" s="105">
        <v>0</v>
      </c>
      <c r="C7" s="106">
        <v>2.0211600000000001</v>
      </c>
      <c r="D7" s="105">
        <v>0</v>
      </c>
      <c r="E7" s="106">
        <v>2.0211600000000001</v>
      </c>
      <c r="F7" s="105">
        <v>0</v>
      </c>
      <c r="G7" s="106">
        <v>2.0211600000000001</v>
      </c>
      <c r="H7" s="105">
        <v>0</v>
      </c>
      <c r="I7" s="106">
        <v>2.0211600000000001</v>
      </c>
      <c r="J7" s="105">
        <v>0</v>
      </c>
      <c r="K7" s="106">
        <v>2.0211600000000001</v>
      </c>
      <c r="L7" s="105">
        <v>0</v>
      </c>
      <c r="M7" s="106">
        <v>2.0211600000000001</v>
      </c>
      <c r="N7" s="105">
        <v>0</v>
      </c>
      <c r="O7" s="106">
        <v>2.0211600000000001</v>
      </c>
      <c r="P7" s="105">
        <v>0</v>
      </c>
      <c r="Q7" s="106">
        <v>2.0211600000000001</v>
      </c>
      <c r="R7" s="105">
        <v>0</v>
      </c>
      <c r="S7" s="106">
        <v>2.0211600000000001</v>
      </c>
      <c r="T7" s="105">
        <v>0</v>
      </c>
      <c r="U7" s="106">
        <v>2.0211600000000001</v>
      </c>
      <c r="V7" s="99"/>
      <c r="X7" s="100"/>
      <c r="Z7" s="107" t="s">
        <v>2139</v>
      </c>
      <c r="AA7" s="108" t="s">
        <v>2140</v>
      </c>
      <c r="AB7" s="107" t="s">
        <v>2139</v>
      </c>
      <c r="AC7" s="108" t="s">
        <v>2140</v>
      </c>
      <c r="AD7" s="107" t="s">
        <v>2139</v>
      </c>
      <c r="AE7" s="108" t="s">
        <v>2140</v>
      </c>
      <c r="AF7" s="107" t="s">
        <v>2139</v>
      </c>
      <c r="AG7" s="108" t="s">
        <v>2140</v>
      </c>
      <c r="AH7" s="107" t="s">
        <v>2139</v>
      </c>
      <c r="AI7" s="108" t="s">
        <v>2140</v>
      </c>
      <c r="AJ7" s="107" t="s">
        <v>2139</v>
      </c>
      <c r="AK7" s="108" t="s">
        <v>2140</v>
      </c>
      <c r="AM7" s="101"/>
      <c r="AP7" s="107" t="s">
        <v>2139</v>
      </c>
      <c r="AQ7" s="108" t="s">
        <v>2140</v>
      </c>
      <c r="AR7" s="107" t="s">
        <v>2139</v>
      </c>
      <c r="AS7" s="108" t="s">
        <v>2140</v>
      </c>
      <c r="AT7" s="107" t="s">
        <v>2139</v>
      </c>
      <c r="AU7" s="108" t="s">
        <v>2140</v>
      </c>
      <c r="AV7" s="107" t="s">
        <v>2139</v>
      </c>
      <c r="AW7" s="108" t="s">
        <v>2140</v>
      </c>
      <c r="AX7" s="107" t="s">
        <v>2139</v>
      </c>
      <c r="AY7" s="108" t="s">
        <v>2140</v>
      </c>
      <c r="BC7" s="107" t="s">
        <v>2139</v>
      </c>
      <c r="BD7" s="108" t="s">
        <v>2140</v>
      </c>
      <c r="BE7" s="107" t="s">
        <v>2139</v>
      </c>
      <c r="BF7" s="108" t="s">
        <v>2140</v>
      </c>
      <c r="BG7" s="107" t="s">
        <v>2139</v>
      </c>
      <c r="BH7" s="108" t="s">
        <v>2140</v>
      </c>
      <c r="BI7" s="107" t="s">
        <v>2139</v>
      </c>
      <c r="BJ7" s="108" t="s">
        <v>2140</v>
      </c>
      <c r="BK7" s="107" t="s">
        <v>2139</v>
      </c>
      <c r="BL7" s="108" t="s">
        <v>2140</v>
      </c>
      <c r="BM7" s="107" t="s">
        <v>2139</v>
      </c>
      <c r="BN7" s="108" t="s">
        <v>2140</v>
      </c>
      <c r="BO7" s="107" t="s">
        <v>2139</v>
      </c>
      <c r="BP7" s="108" t="s">
        <v>2140</v>
      </c>
    </row>
    <row r="8" spans="1:69">
      <c r="A8" s="98"/>
      <c r="B8" s="105">
        <v>3.2639276887364437</v>
      </c>
      <c r="C8" s="106">
        <v>2.0268060000000001</v>
      </c>
      <c r="D8" s="105">
        <v>5.1506764280594224</v>
      </c>
      <c r="E8" s="106">
        <v>1.997387</v>
      </c>
      <c r="F8" s="105">
        <v>4.6097724748173929</v>
      </c>
      <c r="G8" s="106">
        <v>2.0189849999999998</v>
      </c>
      <c r="H8" s="105">
        <v>2.3893135127299416</v>
      </c>
      <c r="I8" s="106">
        <v>2.0176470000000002</v>
      </c>
      <c r="J8" s="105">
        <v>1.3956339313817996</v>
      </c>
      <c r="K8" s="106">
        <v>1.9703930000000001</v>
      </c>
      <c r="L8" s="105">
        <v>2.1710410281982839</v>
      </c>
      <c r="M8" s="106">
        <v>1.9963580000000001</v>
      </c>
      <c r="N8" s="105">
        <v>3.8247479842260184</v>
      </c>
      <c r="O8" s="106">
        <v>2.0144669999999998</v>
      </c>
      <c r="P8" s="105">
        <v>2.2418366735236792</v>
      </c>
      <c r="Q8" s="106">
        <v>2.0125039999999998</v>
      </c>
      <c r="R8" s="105">
        <v>2.2615429129890798</v>
      </c>
      <c r="S8" s="106">
        <v>1.9988790000000001</v>
      </c>
      <c r="T8" s="105">
        <v>5.2960784127444294</v>
      </c>
      <c r="U8" s="106">
        <v>2.0069750000000002</v>
      </c>
      <c r="V8" s="99"/>
      <c r="X8" s="100"/>
      <c r="Z8" s="109">
        <v>0</v>
      </c>
      <c r="AA8" s="109">
        <v>2.0211600000000001</v>
      </c>
      <c r="AB8" s="109">
        <v>0</v>
      </c>
      <c r="AC8" s="109">
        <v>2.0211600000000001</v>
      </c>
      <c r="AD8" s="109">
        <v>0</v>
      </c>
      <c r="AE8" s="109">
        <v>2.0211600000000001</v>
      </c>
      <c r="AF8" s="109">
        <v>0</v>
      </c>
      <c r="AG8" s="109">
        <v>2.0211600000000001</v>
      </c>
      <c r="AH8" s="109">
        <v>0</v>
      </c>
      <c r="AI8" s="109">
        <v>2.0211600000000001</v>
      </c>
      <c r="AJ8" s="109">
        <v>0</v>
      </c>
      <c r="AK8" s="109">
        <v>2.0211600000000001</v>
      </c>
      <c r="AM8" s="101"/>
      <c r="AP8" s="109">
        <v>0</v>
      </c>
      <c r="AQ8" s="109">
        <v>2.0211600000000001</v>
      </c>
      <c r="AR8" s="109">
        <v>0</v>
      </c>
      <c r="AS8" s="109">
        <v>2.0211600000000001</v>
      </c>
      <c r="AT8" s="109">
        <v>0</v>
      </c>
      <c r="AU8" s="109">
        <v>2.0211600000000001</v>
      </c>
      <c r="AV8" s="109">
        <v>0</v>
      </c>
      <c r="AW8" s="109">
        <v>2.0211600000000001</v>
      </c>
      <c r="AX8" s="109">
        <v>0</v>
      </c>
      <c r="AY8" s="109">
        <v>2.0211600000000001</v>
      </c>
      <c r="BC8" s="105">
        <v>0</v>
      </c>
      <c r="BD8" s="106">
        <v>2.0211600000000001</v>
      </c>
      <c r="BE8" s="105">
        <v>0</v>
      </c>
      <c r="BF8" s="106">
        <v>2.0211600000000001</v>
      </c>
      <c r="BG8" s="105">
        <v>0</v>
      </c>
      <c r="BH8" s="106">
        <v>2.0211600000000001</v>
      </c>
      <c r="BI8" s="105">
        <v>0</v>
      </c>
      <c r="BJ8" s="106">
        <v>2.0211600000000001</v>
      </c>
      <c r="BK8" s="105">
        <v>0</v>
      </c>
      <c r="BL8" s="106">
        <v>2.0211600000000001</v>
      </c>
      <c r="BM8" s="105">
        <v>0</v>
      </c>
      <c r="BN8" s="106">
        <v>2.0211600000000001</v>
      </c>
      <c r="BO8" s="105">
        <v>0</v>
      </c>
      <c r="BP8" s="106">
        <v>2.0211600000000001</v>
      </c>
    </row>
    <row r="9" spans="1:69">
      <c r="A9" s="98"/>
      <c r="B9" s="105">
        <v>11.75708113549522</v>
      </c>
      <c r="C9" s="106">
        <v>1.964378</v>
      </c>
      <c r="D9" s="105">
        <v>12.767627003133871</v>
      </c>
      <c r="E9" s="106">
        <v>1.915861</v>
      </c>
      <c r="F9" s="105">
        <v>10.669507958413995</v>
      </c>
      <c r="G9" s="106">
        <v>1.992718</v>
      </c>
      <c r="H9" s="105">
        <v>7.0678075787149872</v>
      </c>
      <c r="I9" s="106">
        <v>2.0296189999999998</v>
      </c>
      <c r="J9" s="105">
        <v>6.2949837768843455</v>
      </c>
      <c r="K9" s="106">
        <v>2.0317509999999999</v>
      </c>
      <c r="L9" s="105">
        <v>9.7648085394315647</v>
      </c>
      <c r="M9" s="106">
        <v>1.9662520000000001</v>
      </c>
      <c r="N9" s="105">
        <v>8.5507020418846373</v>
      </c>
      <c r="O9" s="106">
        <v>1.9904120000000001</v>
      </c>
      <c r="P9" s="105">
        <v>8.1235758821600133</v>
      </c>
      <c r="Q9" s="106">
        <v>2.0226060000000001</v>
      </c>
      <c r="R9" s="105">
        <v>10.142587069806925</v>
      </c>
      <c r="S9" s="106">
        <v>1.9598310000000001</v>
      </c>
      <c r="T9" s="105">
        <v>12.790491763369054</v>
      </c>
      <c r="U9" s="106">
        <v>1.8653059999999999</v>
      </c>
      <c r="V9" s="99"/>
      <c r="X9" s="100"/>
      <c r="Z9" s="109">
        <v>0.91220652502186517</v>
      </c>
      <c r="AA9" s="109">
        <v>1.1582300000000001</v>
      </c>
      <c r="AB9" s="109">
        <v>0.47748258294092683</v>
      </c>
      <c r="AC9" s="109">
        <v>2.0225070000000001</v>
      </c>
      <c r="AD9" s="109">
        <v>1.0217195035600828</v>
      </c>
      <c r="AE9" s="109">
        <v>2.0366520000000001</v>
      </c>
      <c r="AF9" s="109">
        <v>1.8860856654272875</v>
      </c>
      <c r="AG9" s="109">
        <v>2.099666</v>
      </c>
      <c r="AH9" s="109">
        <v>1.1515582915100719</v>
      </c>
      <c r="AI9" s="109">
        <v>1.694669</v>
      </c>
      <c r="AJ9" s="109">
        <v>1.4677032556109855</v>
      </c>
      <c r="AK9" s="109">
        <v>2.0625460000000002</v>
      </c>
      <c r="AM9" s="101"/>
      <c r="AP9" s="109">
        <v>1.3023014787712861</v>
      </c>
      <c r="AQ9" s="109">
        <v>2.0659179999999999</v>
      </c>
      <c r="AR9" s="109">
        <v>1.6468607931625616</v>
      </c>
      <c r="AS9" s="109">
        <v>2.1202320000000001</v>
      </c>
      <c r="AT9" s="109">
        <v>1.9250038062398664</v>
      </c>
      <c r="AU9" s="109">
        <v>2.1317900000000001</v>
      </c>
      <c r="AV9" s="109">
        <v>0.47457344839398813</v>
      </c>
      <c r="AW9" s="109">
        <v>2.109747</v>
      </c>
      <c r="AX9" s="109">
        <v>0.52392919806026805</v>
      </c>
      <c r="AY9" s="109">
        <v>2.0673870000000001</v>
      </c>
      <c r="BC9" s="105">
        <v>3.5911911238221941</v>
      </c>
      <c r="BD9" s="106">
        <v>2.0621649999999998</v>
      </c>
      <c r="BE9" s="105">
        <v>0.10368389657329805</v>
      </c>
      <c r="BF9" s="106">
        <v>2.0289730000000001</v>
      </c>
      <c r="BG9" s="105">
        <v>0.72170195836953732</v>
      </c>
      <c r="BH9" s="106">
        <v>1.9963660000000001</v>
      </c>
      <c r="BI9" s="105">
        <v>0.12273790569563106</v>
      </c>
      <c r="BJ9" s="106">
        <v>2.0347580000000001</v>
      </c>
      <c r="BK9" s="105">
        <v>1.8097816433979272E-2</v>
      </c>
      <c r="BL9" s="106">
        <v>1.9764379999999999</v>
      </c>
      <c r="BM9" s="105">
        <v>0.11550938748167805</v>
      </c>
      <c r="BN9" s="106">
        <v>2.02447</v>
      </c>
      <c r="BO9" s="105">
        <v>0.1616044771940891</v>
      </c>
      <c r="BP9" s="106">
        <v>2.070649</v>
      </c>
    </row>
    <row r="10" spans="1:69">
      <c r="A10" s="98"/>
      <c r="B10" s="105">
        <v>15.717131792900011</v>
      </c>
      <c r="C10" s="106">
        <v>1.6595420000000001</v>
      </c>
      <c r="D10" s="105">
        <v>19.429674151842811</v>
      </c>
      <c r="E10" s="106">
        <v>1.570738</v>
      </c>
      <c r="F10" s="105">
        <v>17.006373946691532</v>
      </c>
      <c r="G10" s="106">
        <v>1.776403</v>
      </c>
      <c r="H10" s="105">
        <v>10.052914804934415</v>
      </c>
      <c r="I10" s="106">
        <v>2.0178780000000001</v>
      </c>
      <c r="J10" s="105">
        <v>11.798195884546754</v>
      </c>
      <c r="K10" s="106">
        <v>1.9537439999999999</v>
      </c>
      <c r="L10" s="105">
        <v>13.942621399746933</v>
      </c>
      <c r="M10" s="106">
        <v>1.842692</v>
      </c>
      <c r="N10" s="105">
        <v>14.452779696290452</v>
      </c>
      <c r="O10" s="106">
        <v>1.7937110000000001</v>
      </c>
      <c r="P10" s="105">
        <v>12.13115084837345</v>
      </c>
      <c r="Q10" s="106">
        <v>1.934002</v>
      </c>
      <c r="R10" s="105">
        <v>13.64607216982426</v>
      </c>
      <c r="S10" s="106">
        <v>1.852341</v>
      </c>
      <c r="T10" s="105">
        <v>15.54405575213239</v>
      </c>
      <c r="U10" s="106">
        <v>1.461762</v>
      </c>
      <c r="V10" s="99"/>
      <c r="X10" s="100"/>
      <c r="Z10" s="109">
        <v>1.9958876376577721</v>
      </c>
      <c r="AA10" s="109">
        <v>1.175484</v>
      </c>
      <c r="AB10" s="109">
        <v>1.6856690283081026</v>
      </c>
      <c r="AC10" s="109">
        <v>2.1047500000000001</v>
      </c>
      <c r="AD10" s="109">
        <v>2.8452689866785232</v>
      </c>
      <c r="AE10" s="109">
        <v>2.0858599999999998</v>
      </c>
      <c r="AF10" s="109">
        <v>3.7292053815246931</v>
      </c>
      <c r="AG10" s="109">
        <v>2.1445310000000002</v>
      </c>
      <c r="AH10" s="109">
        <v>2.7043831680771389</v>
      </c>
      <c r="AI10" s="109">
        <v>1.727355</v>
      </c>
      <c r="AJ10" s="109">
        <v>4.6363880243975473</v>
      </c>
      <c r="AK10" s="109">
        <v>2.1122580000000002</v>
      </c>
      <c r="AM10" s="101"/>
      <c r="AP10" s="109">
        <v>5.7516831525661125</v>
      </c>
      <c r="AQ10" s="109">
        <v>2.126166</v>
      </c>
      <c r="AR10" s="109">
        <v>5.7289182554541789</v>
      </c>
      <c r="AS10" s="109">
        <v>2.1746409999999998</v>
      </c>
      <c r="AT10" s="109">
        <v>5.7712482345946485</v>
      </c>
      <c r="AU10" s="109">
        <v>2.131891</v>
      </c>
      <c r="AV10" s="109">
        <v>4.8844080696630829</v>
      </c>
      <c r="AW10" s="109">
        <v>2.1920500000000001</v>
      </c>
      <c r="AX10" s="109">
        <v>5.650749100006113</v>
      </c>
      <c r="AY10" s="109">
        <v>2.1235409999999999</v>
      </c>
      <c r="BC10" s="105">
        <v>8.5059126828879688</v>
      </c>
      <c r="BD10" s="106">
        <v>1.981549</v>
      </c>
      <c r="BE10" s="105">
        <v>1.145827340832293</v>
      </c>
      <c r="BF10" s="106">
        <v>2.00956</v>
      </c>
      <c r="BG10" s="105">
        <v>5.0975555039960696</v>
      </c>
      <c r="BH10" s="106">
        <v>2.065134</v>
      </c>
      <c r="BI10" s="105">
        <v>0.32038945951221154</v>
      </c>
      <c r="BJ10" s="106">
        <v>2.0088220000000003</v>
      </c>
      <c r="BK10" s="105">
        <v>7.1800996472899753E-2</v>
      </c>
      <c r="BL10" s="106">
        <v>1.961443</v>
      </c>
      <c r="BM10" s="105">
        <v>3.4431130098438416</v>
      </c>
      <c r="BN10" s="106">
        <v>2.0083670000000002</v>
      </c>
      <c r="BO10" s="105">
        <v>0.21939637869929279</v>
      </c>
      <c r="BP10" s="106">
        <v>2.0486970000000002</v>
      </c>
    </row>
    <row r="11" spans="1:69">
      <c r="A11" s="98"/>
      <c r="B11" s="105">
        <v>18.360611969040733</v>
      </c>
      <c r="C11" s="106">
        <v>1.476513</v>
      </c>
      <c r="D11" s="105">
        <v>23.169282871285741</v>
      </c>
      <c r="E11" s="106">
        <v>1.1894499999999999</v>
      </c>
      <c r="F11" s="105">
        <v>20.422344461839753</v>
      </c>
      <c r="G11" s="106">
        <v>1.424032</v>
      </c>
      <c r="H11" s="105">
        <v>14.004903793830103</v>
      </c>
      <c r="I11" s="106">
        <v>1.871885</v>
      </c>
      <c r="J11" s="105">
        <v>14.755689949491851</v>
      </c>
      <c r="K11" s="106">
        <v>1.812956</v>
      </c>
      <c r="L11" s="105">
        <v>15.676879938750545</v>
      </c>
      <c r="M11" s="106">
        <v>1.6583479999999999</v>
      </c>
      <c r="N11" s="105">
        <v>17.182699043239538</v>
      </c>
      <c r="O11" s="106">
        <v>1.1384639999999999</v>
      </c>
      <c r="P11" s="105">
        <v>13.753663575096123</v>
      </c>
      <c r="Q11" s="106">
        <v>1.8263119999999999</v>
      </c>
      <c r="R11" s="105">
        <v>13.844676800125013</v>
      </c>
      <c r="S11" s="106">
        <v>1.713687</v>
      </c>
      <c r="T11" s="105">
        <v>18.631220695649898</v>
      </c>
      <c r="U11" s="106">
        <v>0.98191600000000001</v>
      </c>
      <c r="V11" s="99"/>
      <c r="X11" s="100"/>
      <c r="Z11" s="109">
        <v>3.0957270849283081</v>
      </c>
      <c r="AA11" s="109">
        <v>1.2059550000000001</v>
      </c>
      <c r="AB11" s="109">
        <v>3.1525610983661716</v>
      </c>
      <c r="AC11" s="109">
        <v>2.096158</v>
      </c>
      <c r="AD11" s="109">
        <v>4.9381079786898114</v>
      </c>
      <c r="AE11" s="109">
        <v>2.1426620000000001</v>
      </c>
      <c r="AF11" s="109">
        <v>6.1072705365157791</v>
      </c>
      <c r="AG11" s="109">
        <v>2.120771</v>
      </c>
      <c r="AH11" s="109">
        <v>4.436410374751544</v>
      </c>
      <c r="AI11" s="109">
        <v>1.761352</v>
      </c>
      <c r="AJ11" s="109">
        <v>11.318744760115257</v>
      </c>
      <c r="AK11" s="109">
        <v>1.807393</v>
      </c>
      <c r="AM11" s="101"/>
      <c r="AP11" s="109">
        <v>11.618289143094163</v>
      </c>
      <c r="AQ11" s="109">
        <v>1.9454990000000001</v>
      </c>
      <c r="AR11" s="109">
        <v>9.1874242737578697</v>
      </c>
      <c r="AS11" s="109">
        <v>2.1436790000000001</v>
      </c>
      <c r="AT11" s="109">
        <v>9.1323188213158311</v>
      </c>
      <c r="AU11" s="109">
        <v>2.1000709999999998</v>
      </c>
      <c r="AV11" s="109">
        <v>8.4729177280498007</v>
      </c>
      <c r="AW11" s="109">
        <v>2.1386310000000002</v>
      </c>
      <c r="AX11" s="109">
        <v>12.527863059376891</v>
      </c>
      <c r="AY11" s="109">
        <v>2.026624</v>
      </c>
      <c r="BC11" s="105">
        <v>12.466538818263585</v>
      </c>
      <c r="BD11" s="106">
        <v>1.7002299999999999</v>
      </c>
      <c r="BE11" s="105">
        <v>5.40400922899373</v>
      </c>
      <c r="BF11" s="106">
        <v>2.0999310000000002</v>
      </c>
      <c r="BG11" s="105">
        <v>5.1409754613581669</v>
      </c>
      <c r="BH11" s="106">
        <v>2.0487259999999998</v>
      </c>
      <c r="BI11" s="105">
        <v>0.59247757280571867</v>
      </c>
      <c r="BJ11" s="106">
        <v>2.0422669999999998</v>
      </c>
      <c r="BK11" s="105">
        <v>3.2259495398083096</v>
      </c>
      <c r="BL11" s="106">
        <v>2.0171269999999999</v>
      </c>
      <c r="BM11" s="105">
        <v>6.2569848588660584</v>
      </c>
      <c r="BN11" s="106">
        <v>2.0511780000000002</v>
      </c>
      <c r="BO11" s="105">
        <v>0.35895739977445651</v>
      </c>
      <c r="BP11" s="106">
        <v>2.0106310000000001</v>
      </c>
    </row>
    <row r="12" spans="1:69">
      <c r="A12" s="98"/>
      <c r="B12" s="105">
        <v>21.314727691995646</v>
      </c>
      <c r="C12" s="106">
        <v>1.2203310000000001</v>
      </c>
      <c r="D12" s="105">
        <v>25.359601134799981</v>
      </c>
      <c r="E12" s="106">
        <v>0.82406100000000004</v>
      </c>
      <c r="F12" s="105">
        <v>21.045454583456383</v>
      </c>
      <c r="G12" s="106">
        <v>1.186469</v>
      </c>
      <c r="H12" s="105">
        <v>17.104479969667906</v>
      </c>
      <c r="I12" s="106">
        <v>1.7765690000000001</v>
      </c>
      <c r="J12" s="105">
        <v>16.105057344005253</v>
      </c>
      <c r="K12" s="106">
        <v>1.7144900000000001</v>
      </c>
      <c r="L12" s="105">
        <v>16.710889606545241</v>
      </c>
      <c r="M12" s="106">
        <v>1.3678380000000001</v>
      </c>
      <c r="N12" s="105">
        <v>19.659581098816354</v>
      </c>
      <c r="O12" s="106">
        <v>0.53969299999999998</v>
      </c>
      <c r="P12" s="105">
        <v>14.602347175658904</v>
      </c>
      <c r="Q12" s="106">
        <v>1.7190780000000001</v>
      </c>
      <c r="R12" s="105">
        <v>15.774048734875617</v>
      </c>
      <c r="S12" s="106">
        <v>1.3693040000000001</v>
      </c>
      <c r="T12" s="105">
        <v>22.908426551510445</v>
      </c>
      <c r="U12" s="106">
        <v>0.236039</v>
      </c>
      <c r="V12" s="99"/>
      <c r="X12" s="100"/>
      <c r="Z12" s="109">
        <v>4.8139482996311163</v>
      </c>
      <c r="AA12" s="109">
        <v>1.244534</v>
      </c>
      <c r="AB12" s="109">
        <v>4.9517075653482383</v>
      </c>
      <c r="AC12" s="109">
        <v>2.1060660000000002</v>
      </c>
      <c r="AD12" s="109">
        <v>7.170273448422483</v>
      </c>
      <c r="AE12" s="109">
        <v>2.065941</v>
      </c>
      <c r="AF12" s="109">
        <v>8.570411987896783</v>
      </c>
      <c r="AG12" s="109">
        <v>2.0730249999999999</v>
      </c>
      <c r="AH12" s="109">
        <v>6.4360335009673637</v>
      </c>
      <c r="AI12" s="109">
        <v>1.7446120000000001</v>
      </c>
      <c r="AJ12" s="109">
        <v>13.737141523412861</v>
      </c>
      <c r="AK12" s="109">
        <v>1.50725</v>
      </c>
      <c r="AM12" s="101"/>
      <c r="AP12" s="109">
        <v>13.446110473468451</v>
      </c>
      <c r="AQ12" s="109">
        <v>1.8401240000000001</v>
      </c>
      <c r="AR12" s="109">
        <v>10.121167685176665</v>
      </c>
      <c r="AS12" s="109">
        <v>2.0815830000000002</v>
      </c>
      <c r="AT12" s="109">
        <v>14.99495848454853</v>
      </c>
      <c r="AU12" s="109">
        <v>1.8625130000000001</v>
      </c>
      <c r="AV12" s="109">
        <v>11.5758373558677</v>
      </c>
      <c r="AW12" s="109">
        <v>2.0374979999999998</v>
      </c>
      <c r="AX12" s="109">
        <v>14.793648816258992</v>
      </c>
      <c r="AY12" s="109">
        <v>1.887008</v>
      </c>
      <c r="BC12" s="105">
        <v>13.832164841079454</v>
      </c>
      <c r="BD12" s="106">
        <v>1.5321020000000001</v>
      </c>
      <c r="BE12" s="105">
        <v>8.6828863268095287</v>
      </c>
      <c r="BF12" s="106">
        <v>2.0033509999999999</v>
      </c>
      <c r="BG12" s="105">
        <v>8.917768974872196</v>
      </c>
      <c r="BH12" s="106">
        <v>1.9622269999999999</v>
      </c>
      <c r="BI12" s="105">
        <v>1.9890293982686535</v>
      </c>
      <c r="BJ12" s="106">
        <v>2.0375420000000002</v>
      </c>
      <c r="BK12" s="105">
        <v>5.3117457781991924</v>
      </c>
      <c r="BL12" s="106">
        <v>1.999104</v>
      </c>
      <c r="BM12" s="105">
        <v>10.076095753265928</v>
      </c>
      <c r="BN12" s="106">
        <v>1.7705190000000002</v>
      </c>
      <c r="BO12" s="105">
        <v>3.2888639254776861</v>
      </c>
      <c r="BP12" s="106">
        <v>2.0776620000000001</v>
      </c>
    </row>
    <row r="13" spans="1:69">
      <c r="A13" s="98"/>
      <c r="B13" s="105">
        <v>23.174139352950661</v>
      </c>
      <c r="C13" s="106">
        <v>1.069304</v>
      </c>
      <c r="D13" s="105">
        <v>29.385858175291901</v>
      </c>
      <c r="E13" s="106">
        <v>0.172897</v>
      </c>
      <c r="F13" s="105">
        <v>23.506867724230833</v>
      </c>
      <c r="G13" s="106">
        <v>0.50754999999999995</v>
      </c>
      <c r="H13" s="105">
        <v>18.637268779150695</v>
      </c>
      <c r="I13" s="106">
        <v>1.125497</v>
      </c>
      <c r="J13" s="105">
        <v>16.79829015457798</v>
      </c>
      <c r="K13" s="106">
        <v>1.484567</v>
      </c>
      <c r="L13" s="105">
        <v>18.465158551992563</v>
      </c>
      <c r="M13" s="106">
        <v>0.95683499999999999</v>
      </c>
      <c r="N13" s="105">
        <v>21.981270248226693</v>
      </c>
      <c r="O13" s="106">
        <v>0.236069</v>
      </c>
      <c r="P13" s="105">
        <v>15.463794840786642</v>
      </c>
      <c r="Q13" s="106">
        <v>1.4282790000000001</v>
      </c>
      <c r="R13" s="105">
        <v>18.169837284484849</v>
      </c>
      <c r="S13" s="106">
        <v>0.97853000000000001</v>
      </c>
      <c r="T13" s="105">
        <v>24.547665631714924</v>
      </c>
      <c r="U13" s="106">
        <v>2.9415E-2</v>
      </c>
      <c r="V13" s="99"/>
      <c r="X13" s="100"/>
      <c r="Z13" s="109">
        <v>6.4011298229264115</v>
      </c>
      <c r="AA13" s="109">
        <v>1.199141</v>
      </c>
      <c r="AB13" s="109">
        <v>6.2179260820754267</v>
      </c>
      <c r="AC13" s="109">
        <v>2.0784370000000001</v>
      </c>
      <c r="AD13" s="109">
        <v>10.004794561296364</v>
      </c>
      <c r="AE13" s="109">
        <v>2.0038019999999999</v>
      </c>
      <c r="AF13" s="109">
        <v>10.411757227915775</v>
      </c>
      <c r="AG13" s="109">
        <v>1.979279</v>
      </c>
      <c r="AH13" s="109">
        <v>9.060345491198575</v>
      </c>
      <c r="AI13" s="109">
        <v>1.663672</v>
      </c>
      <c r="AJ13" s="109">
        <v>17.524720218766976</v>
      </c>
      <c r="AK13" s="109">
        <v>1.018416</v>
      </c>
      <c r="AM13" s="101"/>
      <c r="AP13" s="109">
        <v>14.962564245807972</v>
      </c>
      <c r="AQ13" s="109">
        <v>1.6411009999999999</v>
      </c>
      <c r="AR13" s="109">
        <v>11.406029839728964</v>
      </c>
      <c r="AS13" s="109">
        <v>1.999344</v>
      </c>
      <c r="AT13" s="109">
        <v>18.38737517972023</v>
      </c>
      <c r="AU13" s="109">
        <v>1.5740099999999999</v>
      </c>
      <c r="AV13" s="109">
        <v>14.65109131080165</v>
      </c>
      <c r="AW13" s="109">
        <v>1.8689979999999999</v>
      </c>
      <c r="AX13" s="109">
        <v>15.002640200113584</v>
      </c>
      <c r="AY13" s="109">
        <v>1.7837190000000001</v>
      </c>
      <c r="BC13" s="105">
        <v>14.439181673071976</v>
      </c>
      <c r="BD13" s="106">
        <v>1.39629</v>
      </c>
      <c r="BE13" s="105">
        <v>9.3244207712463059</v>
      </c>
      <c r="BF13" s="106">
        <v>1.9404459999999999</v>
      </c>
      <c r="BG13" s="105">
        <v>9.2614470585890345</v>
      </c>
      <c r="BH13" s="106">
        <v>1.917997</v>
      </c>
      <c r="BI13" s="105">
        <v>5.6532673379498704</v>
      </c>
      <c r="BJ13" s="106">
        <v>2.0763199999999999</v>
      </c>
      <c r="BK13" s="105">
        <v>11.16151136670992</v>
      </c>
      <c r="BL13" s="106">
        <v>1.7015530000000001</v>
      </c>
      <c r="BM13" s="105">
        <v>15.377413887241207</v>
      </c>
      <c r="BN13" s="106">
        <v>1.4426610000000002</v>
      </c>
      <c r="BO13" s="105">
        <v>5.7561332419013738</v>
      </c>
      <c r="BP13" s="106">
        <v>2.0582790000000002</v>
      </c>
    </row>
    <row r="14" spans="1:69">
      <c r="A14" s="98"/>
      <c r="B14" s="105">
        <v>24.740280902209605</v>
      </c>
      <c r="C14" s="106">
        <v>0.78905899999999995</v>
      </c>
      <c r="D14" s="105">
        <v>31.506452523367884</v>
      </c>
      <c r="E14" s="106">
        <v>-5.9708999999999998E-2</v>
      </c>
      <c r="F14" s="105">
        <v>26.751284093560827</v>
      </c>
      <c r="G14" s="106">
        <v>4.2977000000000001E-2</v>
      </c>
      <c r="H14" s="105">
        <v>19.625842115773338</v>
      </c>
      <c r="I14" s="106">
        <v>0.84083799999999997</v>
      </c>
      <c r="J14" s="105">
        <v>18.557275303189378</v>
      </c>
      <c r="K14" s="106">
        <v>0.94016500000000003</v>
      </c>
      <c r="L14" s="105">
        <v>20.587485552302347</v>
      </c>
      <c r="M14" s="106">
        <v>0.51911799999999997</v>
      </c>
      <c r="N14" s="105">
        <v>22.601891941615325</v>
      </c>
      <c r="O14" s="106">
        <v>4.8003999999999998E-2</v>
      </c>
      <c r="P14" s="105">
        <v>17.706880515626661</v>
      </c>
      <c r="Q14" s="106">
        <v>0.84491400000000005</v>
      </c>
      <c r="R14" s="105">
        <v>21.980301792572845</v>
      </c>
      <c r="S14" s="106">
        <v>0.41241499999999998</v>
      </c>
      <c r="T14" s="105">
        <v>26.087279671846332</v>
      </c>
      <c r="U14" s="106">
        <v>-0.41433799999999998</v>
      </c>
      <c r="V14" s="99"/>
      <c r="X14" s="100"/>
      <c r="Z14" s="109">
        <v>8.1931289589866125</v>
      </c>
      <c r="AA14" s="109">
        <v>1.1540049999999999</v>
      </c>
      <c r="AB14" s="109">
        <v>10.462430755215546</v>
      </c>
      <c r="AC14" s="109">
        <v>1.9838100000000001</v>
      </c>
      <c r="AD14" s="109">
        <v>10.611202747213783</v>
      </c>
      <c r="AE14" s="109">
        <v>1.9638580000000001</v>
      </c>
      <c r="AF14" s="109">
        <v>10.689388789048147</v>
      </c>
      <c r="AG14" s="109">
        <v>1.8993230000000001</v>
      </c>
      <c r="AH14" s="109">
        <v>10.46992813690099</v>
      </c>
      <c r="AI14" s="109">
        <v>1.5532900000000001</v>
      </c>
      <c r="AJ14" s="109">
        <v>23.582552921073685</v>
      </c>
      <c r="AK14" s="109">
        <v>0.23676800000000001</v>
      </c>
      <c r="AM14" s="101"/>
      <c r="AP14" s="109">
        <v>16.965467543016501</v>
      </c>
      <c r="AQ14" s="109">
        <v>1.4266620000000001</v>
      </c>
      <c r="AR14" s="109">
        <v>13.083809399983924</v>
      </c>
      <c r="AS14" s="109">
        <v>1.8704149999999999</v>
      </c>
      <c r="AT14" s="109">
        <v>19.285829650428422</v>
      </c>
      <c r="AU14" s="109">
        <v>1.4820070000000001</v>
      </c>
      <c r="AV14" s="109">
        <v>15.863311005022055</v>
      </c>
      <c r="AW14" s="109">
        <v>1.8002499999999999</v>
      </c>
      <c r="AX14" s="109">
        <v>15.189082028964815</v>
      </c>
      <c r="AY14" s="109">
        <v>1.581402</v>
      </c>
      <c r="BC14" s="105">
        <v>15.80089138884288</v>
      </c>
      <c r="BD14" s="106">
        <v>0.940079</v>
      </c>
      <c r="BE14" s="105">
        <v>9.741101713920731</v>
      </c>
      <c r="BF14" s="106">
        <v>1.905125</v>
      </c>
      <c r="BG14" s="105">
        <v>9.744367697487883</v>
      </c>
      <c r="BH14" s="106">
        <v>1.7929850000000001</v>
      </c>
      <c r="BI14" s="105">
        <v>9.1910860256218889</v>
      </c>
      <c r="BJ14" s="106">
        <v>1.998243</v>
      </c>
      <c r="BK14" s="105">
        <v>16.439630250220628</v>
      </c>
      <c r="BL14" s="106">
        <v>1.192903</v>
      </c>
      <c r="BM14" s="105">
        <v>17.009292650313672</v>
      </c>
      <c r="BN14" s="106">
        <v>1.3241820000000002</v>
      </c>
      <c r="BO14" s="105">
        <v>10.820217888467951</v>
      </c>
      <c r="BP14" s="106">
        <v>1.806557</v>
      </c>
    </row>
    <row r="15" spans="1:69">
      <c r="A15" s="98"/>
      <c r="B15" s="105">
        <v>27.934544689238045</v>
      </c>
      <c r="C15" s="106">
        <v>0.37360399999999999</v>
      </c>
      <c r="D15" s="105">
        <v>32.741926941333986</v>
      </c>
      <c r="E15" s="106">
        <v>-0.44081799999999999</v>
      </c>
      <c r="F15" s="105">
        <v>28.66436003585957</v>
      </c>
      <c r="G15" s="106">
        <v>-0.26329399999999997</v>
      </c>
      <c r="H15" s="105">
        <v>21.38248101859601</v>
      </c>
      <c r="I15" s="106">
        <v>0.44067400000000001</v>
      </c>
      <c r="J15" s="105">
        <v>22.073352609388863</v>
      </c>
      <c r="K15" s="106">
        <v>0.33519199999999999</v>
      </c>
      <c r="L15" s="105">
        <v>22.875414148622347</v>
      </c>
      <c r="M15" s="106">
        <v>0.22641900000000001</v>
      </c>
      <c r="N15" s="105">
        <v>27.936730018473575</v>
      </c>
      <c r="O15" s="106">
        <v>-0.38422899999999999</v>
      </c>
      <c r="P15" s="105">
        <v>19.988369578892225</v>
      </c>
      <c r="Q15" s="106">
        <v>0.42431099999999999</v>
      </c>
      <c r="R15" s="105">
        <v>22.689995645064357</v>
      </c>
      <c r="S15" s="106">
        <v>0.233353</v>
      </c>
      <c r="T15" s="105">
        <v>29.143429364686323</v>
      </c>
      <c r="U15" s="106">
        <v>-0.57714799999999999</v>
      </c>
      <c r="V15" s="99"/>
      <c r="X15" s="100"/>
      <c r="Z15" s="109">
        <v>9.5086630738701601</v>
      </c>
      <c r="AA15" s="109">
        <v>1.1180939999999999</v>
      </c>
      <c r="AB15" s="109">
        <v>10.91648022139446</v>
      </c>
      <c r="AC15" s="109">
        <v>1.840114</v>
      </c>
      <c r="AD15" s="109">
        <v>10.687964967718891</v>
      </c>
      <c r="AE15" s="109">
        <v>1.9223190000000001</v>
      </c>
      <c r="AF15" s="109">
        <v>11.922881557052134</v>
      </c>
      <c r="AG15" s="109">
        <v>1.733859</v>
      </c>
      <c r="AH15" s="109">
        <v>12.720352356642502</v>
      </c>
      <c r="AI15" s="109">
        <v>1.2561690000000001</v>
      </c>
      <c r="AJ15" s="109">
        <v>24.904457093535992</v>
      </c>
      <c r="AK15" s="109">
        <v>5.1000000000000004E-3</v>
      </c>
      <c r="AM15" s="101"/>
      <c r="AP15" s="109">
        <v>18.658963280806056</v>
      </c>
      <c r="AQ15" s="109">
        <v>1.2894950000000001</v>
      </c>
      <c r="AR15" s="109">
        <v>14.98627060896465</v>
      </c>
      <c r="AS15" s="109">
        <v>1.767763</v>
      </c>
      <c r="AT15" s="109">
        <v>19.766804923388541</v>
      </c>
      <c r="AU15" s="109">
        <v>1.3277680000000001</v>
      </c>
      <c r="AV15" s="109">
        <v>16.045517157253279</v>
      </c>
      <c r="AW15" s="109">
        <v>1.756966</v>
      </c>
      <c r="AX15" s="109">
        <v>15.913210304812386</v>
      </c>
      <c r="AY15" s="109">
        <v>1.5839620000000001</v>
      </c>
      <c r="BC15" s="105">
        <v>19.664577338320317</v>
      </c>
      <c r="BD15" s="106">
        <v>0.22323799999999999</v>
      </c>
      <c r="BE15" s="105">
        <v>10.434089195901437</v>
      </c>
      <c r="BF15" s="106">
        <v>1.790192</v>
      </c>
      <c r="BG15" s="105">
        <v>13.42584446140121</v>
      </c>
      <c r="BH15" s="106">
        <v>1.4252290000000001</v>
      </c>
      <c r="BI15" s="105">
        <v>9.5286675580387037</v>
      </c>
      <c r="BJ15" s="106">
        <v>1.9684269999999999</v>
      </c>
      <c r="BK15" s="105">
        <v>22.41320481615638</v>
      </c>
      <c r="BL15" s="106">
        <v>0.47743100000000005</v>
      </c>
      <c r="BM15" s="105">
        <v>17.489270209094915</v>
      </c>
      <c r="BN15" s="106">
        <v>1.2155620000000003</v>
      </c>
      <c r="BO15" s="105">
        <v>14.571706146249394</v>
      </c>
      <c r="BP15" s="106">
        <v>1.562989</v>
      </c>
    </row>
    <row r="16" spans="1:69">
      <c r="A16" s="98"/>
      <c r="B16" s="105">
        <v>31.183159547654277</v>
      </c>
      <c r="C16" s="106">
        <v>-2.9139999999999999E-3</v>
      </c>
      <c r="D16" s="105">
        <v>36.191909522809219</v>
      </c>
      <c r="E16" s="106">
        <v>-0.67581800000000003</v>
      </c>
      <c r="F16" s="105">
        <v>33.326922305847731</v>
      </c>
      <c r="G16" s="106">
        <v>-0.52614700000000003</v>
      </c>
      <c r="H16" s="105">
        <v>23.46122012292015</v>
      </c>
      <c r="I16" s="106">
        <v>0.13200200000000001</v>
      </c>
      <c r="J16" s="105">
        <v>23.980318938434586</v>
      </c>
      <c r="K16" s="106">
        <v>0.121726</v>
      </c>
      <c r="L16" s="105">
        <v>24.129547974796502</v>
      </c>
      <c r="M16" s="106">
        <v>-0.13993700000000001</v>
      </c>
      <c r="N16" s="105">
        <v>35.879759176328307</v>
      </c>
      <c r="O16" s="106">
        <v>-0.77001600000000003</v>
      </c>
      <c r="P16" s="105">
        <v>21.898475628100528</v>
      </c>
      <c r="Q16" s="106">
        <v>0.210982</v>
      </c>
      <c r="R16" s="105">
        <v>23.086148733832459</v>
      </c>
      <c r="S16" s="106">
        <v>0.13561699999999999</v>
      </c>
      <c r="T16" s="105">
        <v>37.168500056781639</v>
      </c>
      <c r="U16" s="106">
        <v>-0.93807300000000005</v>
      </c>
      <c r="V16" s="99"/>
      <c r="X16" s="100"/>
      <c r="Z16" s="109">
        <v>10.831861919131258</v>
      </c>
      <c r="AA16" s="109">
        <v>0.99261900000000003</v>
      </c>
      <c r="AB16" s="109">
        <v>11.523866968703636</v>
      </c>
      <c r="AC16" s="109">
        <v>1.6922330000000001</v>
      </c>
      <c r="AD16" s="109">
        <v>10.909134275862174</v>
      </c>
      <c r="AE16" s="109">
        <v>1.8391999999999999</v>
      </c>
      <c r="AF16" s="109">
        <v>13.399817380567558</v>
      </c>
      <c r="AG16" s="109">
        <v>1.556476</v>
      </c>
      <c r="AH16" s="109">
        <v>15.009542103983232</v>
      </c>
      <c r="AI16" s="109">
        <v>0.69065900000000002</v>
      </c>
      <c r="AJ16" s="109">
        <v>25.568786652152802</v>
      </c>
      <c r="AK16" s="109">
        <v>5.1802000000000001E-2</v>
      </c>
      <c r="AM16" s="101"/>
      <c r="AP16" s="109">
        <v>20.600372924757931</v>
      </c>
      <c r="AQ16" s="109">
        <v>1.031407</v>
      </c>
      <c r="AR16" s="109">
        <v>16.650104783811624</v>
      </c>
      <c r="AS16" s="109">
        <v>1.6135079999999999</v>
      </c>
      <c r="AT16" s="109">
        <v>23.869415263228511</v>
      </c>
      <c r="AU16" s="109">
        <v>0.47538399999999997</v>
      </c>
      <c r="AV16" s="109">
        <v>16.196653736979755</v>
      </c>
      <c r="AW16" s="109">
        <v>1.6791039999999999</v>
      </c>
      <c r="AX16" s="109">
        <v>16.880102694150718</v>
      </c>
      <c r="AY16" s="109">
        <v>1.2788379999999999</v>
      </c>
      <c r="BC16" s="105">
        <v>20.005798995025923</v>
      </c>
      <c r="BD16" s="106">
        <v>0.100702</v>
      </c>
      <c r="BE16" s="105">
        <v>12.543579053471204</v>
      </c>
      <c r="BF16" s="106">
        <v>1.5184040000000001</v>
      </c>
      <c r="BG16" s="105">
        <v>18.062283082243788</v>
      </c>
      <c r="BH16" s="106">
        <v>0.977935</v>
      </c>
      <c r="BI16" s="105">
        <v>9.7189144210054987</v>
      </c>
      <c r="BJ16" s="106">
        <v>1.9116169999999999</v>
      </c>
      <c r="BK16" s="105">
        <v>24.311478894297565</v>
      </c>
      <c r="BL16" s="106">
        <v>0.307556</v>
      </c>
      <c r="BM16" s="105">
        <v>18.816005830089868</v>
      </c>
      <c r="BN16" s="106">
        <v>1.0067730000000001</v>
      </c>
      <c r="BO16" s="105">
        <v>15.106293346392407</v>
      </c>
      <c r="BP16" s="106">
        <v>1.433071</v>
      </c>
    </row>
    <row r="17" spans="1:68">
      <c r="A17" s="98"/>
      <c r="B17" s="105">
        <v>32.052854262302887</v>
      </c>
      <c r="C17" s="106">
        <v>-0.284327</v>
      </c>
      <c r="D17" s="105">
        <v>38.817908232464276</v>
      </c>
      <c r="E17" s="106">
        <v>-0.88839900000000005</v>
      </c>
      <c r="F17" s="105">
        <v>37.86594912007854</v>
      </c>
      <c r="G17" s="106">
        <v>-0.92249099999999995</v>
      </c>
      <c r="H17" s="105">
        <v>24.268555743980357</v>
      </c>
      <c r="I17" s="106">
        <v>5.7762000000000001E-2</v>
      </c>
      <c r="J17" s="105">
        <v>24.529450547250345</v>
      </c>
      <c r="K17" s="106">
        <v>-0.16223499999999999</v>
      </c>
      <c r="L17" s="105">
        <v>26.181057949566114</v>
      </c>
      <c r="M17" s="106">
        <v>-0.37428099999999997</v>
      </c>
      <c r="N17" s="105">
        <v>39.205991862104945</v>
      </c>
      <c r="O17" s="106">
        <v>-1.0409120000000001</v>
      </c>
      <c r="P17" s="105">
        <v>22.652894647197027</v>
      </c>
      <c r="Q17" s="106">
        <v>0.11035</v>
      </c>
      <c r="R17" s="105">
        <v>23.419203331832872</v>
      </c>
      <c r="S17" s="106">
        <v>-8.8709999999999997E-2</v>
      </c>
      <c r="T17" s="105">
        <v>48.097975602198311</v>
      </c>
      <c r="U17" s="106">
        <v>-1.198914</v>
      </c>
      <c r="V17" s="99"/>
      <c r="X17" s="100"/>
      <c r="Z17" s="109">
        <v>11.772685324663509</v>
      </c>
      <c r="AA17" s="109">
        <v>0.79120500000000005</v>
      </c>
      <c r="AB17" s="109">
        <v>12.944023926037019</v>
      </c>
      <c r="AC17" s="109">
        <v>1.401443</v>
      </c>
      <c r="AD17" s="109">
        <v>11.750791839174015</v>
      </c>
      <c r="AE17" s="109">
        <v>1.6969050000000001</v>
      </c>
      <c r="AF17" s="109">
        <v>15.907954237823054</v>
      </c>
      <c r="AG17" s="109">
        <v>1.2154450000000001</v>
      </c>
      <c r="AH17" s="109">
        <v>17.645111730680327</v>
      </c>
      <c r="AI17" s="109">
        <v>0.21918099999999999</v>
      </c>
      <c r="AJ17" s="109">
        <v>25.870063276273672</v>
      </c>
      <c r="AK17" s="109">
        <v>-1.176E-2</v>
      </c>
      <c r="AM17" s="101"/>
      <c r="AP17" s="109">
        <v>22.789538425654985</v>
      </c>
      <c r="AQ17" s="109">
        <v>0.63188999999999995</v>
      </c>
      <c r="AR17" s="109">
        <v>18.557875330586597</v>
      </c>
      <c r="AS17" s="109">
        <v>1.377289</v>
      </c>
      <c r="AT17" s="109">
        <v>27.442845495421057</v>
      </c>
      <c r="AU17" s="109">
        <v>4.5909999999999999E-2</v>
      </c>
      <c r="AV17" s="109">
        <v>16.299615143370552</v>
      </c>
      <c r="AW17" s="109">
        <v>1.6300809999999999</v>
      </c>
      <c r="AX17" s="109">
        <v>20.057680301488467</v>
      </c>
      <c r="AY17" s="109">
        <v>0.57072900000000004</v>
      </c>
      <c r="BC17" s="105">
        <v>21.300572564221895</v>
      </c>
      <c r="BD17" s="106">
        <v>-9.1088000000000002E-2</v>
      </c>
      <c r="BE17" s="105">
        <v>13.479442445047752</v>
      </c>
      <c r="BF17" s="106">
        <v>1.444218</v>
      </c>
      <c r="BG17" s="105">
        <v>24.134374723474096</v>
      </c>
      <c r="BH17" s="106">
        <v>0.244895</v>
      </c>
      <c r="BI17" s="105">
        <v>10.256260349135847</v>
      </c>
      <c r="BJ17" s="106">
        <v>1.8313900000000001</v>
      </c>
      <c r="BK17" s="105">
        <v>24.585085735097355</v>
      </c>
      <c r="BL17" s="106">
        <v>0.189663</v>
      </c>
      <c r="BM17" s="105">
        <v>22.749046051554444</v>
      </c>
      <c r="BN17" s="106">
        <v>0.40431100000000014</v>
      </c>
      <c r="BO17" s="105">
        <v>15.561177738455051</v>
      </c>
      <c r="BP17" s="106">
        <v>1.3299160000000001</v>
      </c>
    </row>
    <row r="18" spans="1:68">
      <c r="A18" s="98"/>
      <c r="B18" s="105">
        <v>33.937477613873881</v>
      </c>
      <c r="C18" s="106">
        <v>-0.59259499999999998</v>
      </c>
      <c r="D18" s="105">
        <v>42.193296079711423</v>
      </c>
      <c r="E18" s="106">
        <v>-1.1540710000000001</v>
      </c>
      <c r="F18" s="105">
        <v>44.171989511792916</v>
      </c>
      <c r="G18" s="106">
        <v>-1.219525</v>
      </c>
      <c r="H18" s="105">
        <v>25.01259195247961</v>
      </c>
      <c r="I18" s="106">
        <v>-0.229376</v>
      </c>
      <c r="J18" s="105">
        <v>25.679537734330303</v>
      </c>
      <c r="K18" s="106">
        <v>-0.35475099999999998</v>
      </c>
      <c r="L18" s="105">
        <v>29.787682850570967</v>
      </c>
      <c r="M18" s="106">
        <v>-0.44420399999999999</v>
      </c>
      <c r="N18" s="105">
        <v>48.935867351971211</v>
      </c>
      <c r="O18" s="106">
        <v>-1.2141379999999999</v>
      </c>
      <c r="P18" s="105">
        <v>23.837038074030449</v>
      </c>
      <c r="Q18" s="106">
        <v>-0.30665799999999999</v>
      </c>
      <c r="R18" s="105">
        <v>25.085870890692711</v>
      </c>
      <c r="S18" s="106">
        <v>-0.27550400000000003</v>
      </c>
      <c r="T18" s="105">
        <v>61.542309116337883</v>
      </c>
      <c r="U18" s="106">
        <v>-1.386228</v>
      </c>
      <c r="V18" s="99"/>
      <c r="X18" s="100"/>
      <c r="Z18" s="109">
        <v>13.433420363164668</v>
      </c>
      <c r="AA18" s="109">
        <v>0.41289100000000001</v>
      </c>
      <c r="AB18" s="109">
        <v>14.29472416604132</v>
      </c>
      <c r="AC18" s="109">
        <v>1.2496020000000001</v>
      </c>
      <c r="AD18" s="109">
        <v>13.154313044075696</v>
      </c>
      <c r="AE18" s="109">
        <v>1.489905</v>
      </c>
      <c r="AF18" s="109">
        <v>19.730156099280656</v>
      </c>
      <c r="AG18" s="109">
        <v>0.57159499999999996</v>
      </c>
      <c r="AH18" s="109">
        <v>20.664627307503359</v>
      </c>
      <c r="AI18" s="109">
        <v>-0.123852</v>
      </c>
      <c r="AJ18" s="109">
        <v>26.174262097020595</v>
      </c>
      <c r="AK18" s="109">
        <v>-0.16992299999999999</v>
      </c>
      <c r="AM18" s="101"/>
      <c r="AP18" s="109">
        <v>27.092818745184232</v>
      </c>
      <c r="AQ18" s="109">
        <v>9.3862000000000001E-2</v>
      </c>
      <c r="AR18" s="109">
        <v>19.959411235620728</v>
      </c>
      <c r="AS18" s="109">
        <v>1.090071</v>
      </c>
      <c r="AT18" s="109">
        <v>27.726018490985009</v>
      </c>
      <c r="AU18" s="109">
        <v>-4.4739000000000001E-2</v>
      </c>
      <c r="AV18" s="109">
        <v>18.058512896958653</v>
      </c>
      <c r="AW18" s="109">
        <v>0.98469799999999996</v>
      </c>
      <c r="AX18" s="109">
        <v>22.630623237779378</v>
      </c>
      <c r="AY18" s="109">
        <v>0.25985399999999997</v>
      </c>
      <c r="BC18" s="105">
        <v>22.413188766083223</v>
      </c>
      <c r="BD18" s="106">
        <v>-0.16318099999999999</v>
      </c>
      <c r="BE18" s="105">
        <v>14.645751548685482</v>
      </c>
      <c r="BF18" s="106">
        <v>1.30322</v>
      </c>
      <c r="BG18" s="105">
        <v>24.418709680707565</v>
      </c>
      <c r="BH18" s="106">
        <v>0.24491599999999999</v>
      </c>
      <c r="BI18" s="105">
        <v>13.364829258006665</v>
      </c>
      <c r="BJ18" s="106">
        <v>1.6545650000000001</v>
      </c>
      <c r="BK18" s="105">
        <v>24.948417950637772</v>
      </c>
      <c r="BL18" s="106">
        <v>5.4165000000000005E-2</v>
      </c>
      <c r="BM18" s="105">
        <v>26.058522477928296</v>
      </c>
      <c r="BN18" s="106">
        <v>2.0978000000000142E-2</v>
      </c>
      <c r="BO18" s="105">
        <v>15.791659266444906</v>
      </c>
      <c r="BP18" s="106">
        <v>1.251914</v>
      </c>
    </row>
    <row r="19" spans="1:68">
      <c r="A19" s="98"/>
      <c r="B19" s="105">
        <v>38.497749319115457</v>
      </c>
      <c r="C19" s="106">
        <v>-0.88750899999999999</v>
      </c>
      <c r="D19" s="105">
        <v>50.071295655919172</v>
      </c>
      <c r="E19" s="106">
        <v>-1.245954</v>
      </c>
      <c r="F19" s="110">
        <v>50.454110290618551</v>
      </c>
      <c r="G19" s="111">
        <v>-1.2204470000000001</v>
      </c>
      <c r="H19" s="105">
        <v>28.10654503011963</v>
      </c>
      <c r="I19" s="106">
        <v>-0.39613900000000002</v>
      </c>
      <c r="J19" s="105">
        <v>29.582057281755308</v>
      </c>
      <c r="K19" s="106">
        <v>-0.42954399999999998</v>
      </c>
      <c r="L19" s="105">
        <v>33.11135955339865</v>
      </c>
      <c r="M19" s="106">
        <v>-0.61739100000000002</v>
      </c>
      <c r="N19" s="105">
        <v>57.59209055026588</v>
      </c>
      <c r="O19" s="106">
        <v>-1.303946</v>
      </c>
      <c r="P19" s="105">
        <v>30.577176434533115</v>
      </c>
      <c r="Q19" s="106">
        <v>-0.52595499999999995</v>
      </c>
      <c r="R19" s="105">
        <v>29.662620800132235</v>
      </c>
      <c r="S19" s="106">
        <v>-0.53031600000000001</v>
      </c>
      <c r="T19" s="105">
        <v>74.225391287447351</v>
      </c>
      <c r="U19" s="106">
        <v>-1.6413610000000001</v>
      </c>
      <c r="V19" s="99"/>
      <c r="X19" s="100"/>
      <c r="Z19" s="109">
        <v>14.706178664857918</v>
      </c>
      <c r="AA19" s="109">
        <v>0.148809</v>
      </c>
      <c r="AB19" s="109">
        <v>15.802233225524237</v>
      </c>
      <c r="AC19" s="109">
        <v>0.89190599999999998</v>
      </c>
      <c r="AD19" s="109">
        <v>14.636705181894015</v>
      </c>
      <c r="AE19" s="109">
        <v>1.2697419999999999</v>
      </c>
      <c r="AF19" s="109">
        <v>22.621224456994533</v>
      </c>
      <c r="AG19" s="109">
        <v>0.29927100000000001</v>
      </c>
      <c r="AH19" s="109">
        <v>22.757546199128367</v>
      </c>
      <c r="AI19" s="109">
        <v>-0.354236</v>
      </c>
      <c r="AJ19" s="109">
        <v>26.769177095787523</v>
      </c>
      <c r="AK19" s="109">
        <v>-0.25914799999999999</v>
      </c>
      <c r="AM19" s="101"/>
      <c r="AP19" s="109">
        <v>28.350125519769012</v>
      </c>
      <c r="AQ19" s="109">
        <v>-0.16708899999999999</v>
      </c>
      <c r="AR19" s="109">
        <v>22.019073826920884</v>
      </c>
      <c r="AS19" s="109">
        <v>0.61523399999999995</v>
      </c>
      <c r="AT19" s="109">
        <v>28.908623593390406</v>
      </c>
      <c r="AU19" s="109">
        <v>-0.104003</v>
      </c>
      <c r="AV19" s="109">
        <v>20.877908250337281</v>
      </c>
      <c r="AW19" s="109">
        <v>0.48561500000000002</v>
      </c>
      <c r="AX19" s="109">
        <v>23.107260946522114</v>
      </c>
      <c r="AY19" s="109">
        <v>8.1727999999999995E-2</v>
      </c>
      <c r="BC19" s="105">
        <v>24.235291957120918</v>
      </c>
      <c r="BD19" s="106">
        <v>-0.29486899999999999</v>
      </c>
      <c r="BE19" s="105">
        <v>15.733134107419591</v>
      </c>
      <c r="BF19" s="106">
        <v>1.284187</v>
      </c>
      <c r="BG19" s="105">
        <v>24.806445672510932</v>
      </c>
      <c r="BH19" s="106">
        <v>0.100651</v>
      </c>
      <c r="BI19" s="105">
        <v>17.392689531620565</v>
      </c>
      <c r="BJ19" s="106">
        <v>1.301258</v>
      </c>
      <c r="BK19" s="105">
        <v>25.515773115480513</v>
      </c>
      <c r="BL19" s="106">
        <v>-6.3604999999999995E-2</v>
      </c>
      <c r="BM19" s="105">
        <v>26.433343861998878</v>
      </c>
      <c r="BN19" s="106">
        <v>-5.502999999999857E-3</v>
      </c>
      <c r="BO19" s="105">
        <v>18.416369953736751</v>
      </c>
      <c r="BP19" s="106">
        <v>0.69634000000000007</v>
      </c>
    </row>
    <row r="20" spans="1:68">
      <c r="A20" s="98"/>
      <c r="B20" s="105">
        <v>43.869180278947901</v>
      </c>
      <c r="C20" s="106">
        <v>-1.0514939999999999</v>
      </c>
      <c r="D20" s="105">
        <v>56.943398808533814</v>
      </c>
      <c r="E20" s="106">
        <v>-1.3482749999999999</v>
      </c>
      <c r="H20" s="105">
        <v>31.202990124276724</v>
      </c>
      <c r="I20" s="106">
        <v>-0.491479</v>
      </c>
      <c r="J20" s="105">
        <v>35.310204678432484</v>
      </c>
      <c r="K20" s="106">
        <v>-0.63082700000000003</v>
      </c>
      <c r="L20" s="105">
        <v>36.896593658351129</v>
      </c>
      <c r="M20" s="106">
        <v>-0.878382</v>
      </c>
      <c r="N20" s="105">
        <v>66.059514500257762</v>
      </c>
      <c r="O20" s="106">
        <v>-1.4688209999999999</v>
      </c>
      <c r="P20" s="105">
        <v>36.726095552671346</v>
      </c>
      <c r="Q20" s="106">
        <v>-0.85203099999999998</v>
      </c>
      <c r="R20" s="105">
        <v>36.93808686869707</v>
      </c>
      <c r="S20" s="106">
        <v>-0.91957299999999997</v>
      </c>
      <c r="T20" s="110">
        <v>84.161497244970946</v>
      </c>
      <c r="U20" s="111">
        <v>-1.7821959999999999</v>
      </c>
      <c r="V20" s="99"/>
      <c r="X20" s="100"/>
      <c r="Z20" s="109">
        <v>16.672807848146309</v>
      </c>
      <c r="AA20" s="109">
        <v>-0.242255</v>
      </c>
      <c r="AB20" s="109">
        <v>18.825640843493392</v>
      </c>
      <c r="AC20" s="109">
        <v>0.489676</v>
      </c>
      <c r="AD20" s="109">
        <v>17.571063640741777</v>
      </c>
      <c r="AE20" s="109">
        <v>0.76019300000000001</v>
      </c>
      <c r="AF20" s="109">
        <v>23.474982696267645</v>
      </c>
      <c r="AG20" s="109">
        <v>0.13633899999999999</v>
      </c>
      <c r="AH20" s="109">
        <v>23.551166388570564</v>
      </c>
      <c r="AI20" s="109">
        <v>-0.552427</v>
      </c>
      <c r="AJ20" s="109">
        <v>27.980767575759646</v>
      </c>
      <c r="AK20" s="109">
        <v>-0.44359700000000002</v>
      </c>
      <c r="AM20" s="101"/>
      <c r="AP20" s="109">
        <v>31.369599730844065</v>
      </c>
      <c r="AQ20" s="109">
        <v>-0.39221299999999998</v>
      </c>
      <c r="AR20" s="109">
        <v>24.762196682912645</v>
      </c>
      <c r="AS20" s="109">
        <v>0.472937</v>
      </c>
      <c r="AT20" s="109">
        <v>29.475049199335867</v>
      </c>
      <c r="AU20" s="109">
        <v>-0.13150899999999999</v>
      </c>
      <c r="AV20" s="109">
        <v>23.823901670804066</v>
      </c>
      <c r="AW20" s="109">
        <v>-5.6569999999999997E-3</v>
      </c>
      <c r="AX20" s="109">
        <v>23.393666122572807</v>
      </c>
      <c r="AY20" s="109">
        <v>5.7814999999999998E-2</v>
      </c>
      <c r="BC20" s="105">
        <v>30.402439844408892</v>
      </c>
      <c r="BD20" s="106">
        <v>-0.56327099999999997</v>
      </c>
      <c r="BE20" s="105">
        <v>16.299712484906923</v>
      </c>
      <c r="BF20" s="106">
        <v>1.223287</v>
      </c>
      <c r="BG20" s="105">
        <v>25.102291014117654</v>
      </c>
      <c r="BH20" s="106">
        <v>-7.9782000000000006E-2</v>
      </c>
      <c r="BI20" s="105">
        <v>20.976095195546996</v>
      </c>
      <c r="BJ20" s="106">
        <v>0.906134</v>
      </c>
      <c r="BK20" s="105">
        <v>27.16914009327607</v>
      </c>
      <c r="BL20" s="106">
        <v>-0.227717</v>
      </c>
      <c r="BM20" s="105">
        <v>26.508071228068076</v>
      </c>
      <c r="BN20" s="106">
        <v>-9.6605999999999859E-2</v>
      </c>
      <c r="BO20" s="105">
        <v>21.814474748348445</v>
      </c>
      <c r="BP20" s="106">
        <v>0.18310000000000007</v>
      </c>
    </row>
    <row r="21" spans="1:68">
      <c r="A21" s="98"/>
      <c r="B21" s="105">
        <v>49.354058071825172</v>
      </c>
      <c r="C21" s="106">
        <v>-1.14791</v>
      </c>
      <c r="D21" s="105">
        <v>63.953510224208884</v>
      </c>
      <c r="E21" s="106">
        <v>-1.4632449999999999</v>
      </c>
      <c r="H21" s="105">
        <v>33.884824755112589</v>
      </c>
      <c r="I21" s="106">
        <v>-0.58096300000000001</v>
      </c>
      <c r="J21" s="105">
        <v>39.190651354874682</v>
      </c>
      <c r="K21" s="106">
        <v>-1.0086949999999999</v>
      </c>
      <c r="L21" s="105">
        <v>42.305780508693552</v>
      </c>
      <c r="M21" s="106">
        <v>-1.1340939999999999</v>
      </c>
      <c r="N21" s="110">
        <v>83.081346508978726</v>
      </c>
      <c r="O21" s="111">
        <v>-1.798613</v>
      </c>
      <c r="P21" s="105">
        <v>41.734846502565652</v>
      </c>
      <c r="Q21" s="106">
        <v>-1.1623669999999999</v>
      </c>
      <c r="R21" s="105">
        <v>45.233869847646297</v>
      </c>
      <c r="S21" s="106">
        <v>-1.306856</v>
      </c>
      <c r="V21" s="99"/>
      <c r="X21" s="100"/>
      <c r="Z21" s="109">
        <v>18.507518655490923</v>
      </c>
      <c r="AA21" s="109">
        <v>-0.44048500000000002</v>
      </c>
      <c r="AB21" s="109">
        <v>21.016438669540378</v>
      </c>
      <c r="AC21" s="109">
        <v>0.238985</v>
      </c>
      <c r="AD21" s="109">
        <v>19.697999544863745</v>
      </c>
      <c r="AE21" s="109">
        <v>0.42676500000000001</v>
      </c>
      <c r="AF21" s="109">
        <v>23.715912229502617</v>
      </c>
      <c r="AG21" s="109">
        <v>-2.4986999999999999E-2</v>
      </c>
      <c r="AH21" s="109">
        <v>23.906118715265436</v>
      </c>
      <c r="AI21" s="109">
        <v>-0.65913600000000006</v>
      </c>
      <c r="AJ21" s="109">
        <v>35.319530894920319</v>
      </c>
      <c r="AK21" s="109">
        <v>-0.74188100000000001</v>
      </c>
      <c r="AM21" s="101"/>
      <c r="AP21" s="109">
        <v>34.499318951081619</v>
      </c>
      <c r="AQ21" s="109">
        <v>-0.76671</v>
      </c>
      <c r="AR21" s="109">
        <v>27.693978889259331</v>
      </c>
      <c r="AS21" s="109">
        <v>9.8466999999999999E-2</v>
      </c>
      <c r="AT21" s="109">
        <v>30.167227055020597</v>
      </c>
      <c r="AU21" s="109">
        <v>-0.24079200000000001</v>
      </c>
      <c r="AV21" s="109">
        <v>26.306038372623281</v>
      </c>
      <c r="AW21" s="109">
        <v>-9.3354000000000006E-2</v>
      </c>
      <c r="AX21" s="109">
        <v>24.725023605267989</v>
      </c>
      <c r="AY21" s="109">
        <v>-0.153498</v>
      </c>
      <c r="BC21" s="105">
        <v>35.892578788358406</v>
      </c>
      <c r="BD21" s="106">
        <v>-0.838619</v>
      </c>
      <c r="BE21" s="105">
        <v>17.711832273991455</v>
      </c>
      <c r="BF21" s="106">
        <v>0.98644600000000005</v>
      </c>
      <c r="BG21" s="105">
        <v>26.682775539507894</v>
      </c>
      <c r="BH21" s="106">
        <v>-0.18457399999999999</v>
      </c>
      <c r="BI21" s="105">
        <v>26.337730012675848</v>
      </c>
      <c r="BJ21" s="106">
        <v>0.20611399999999999</v>
      </c>
      <c r="BK21" s="105">
        <v>29.895611211301588</v>
      </c>
      <c r="BL21" s="106">
        <v>-0.43985099999999999</v>
      </c>
      <c r="BM21" s="105">
        <v>26.869457037504528</v>
      </c>
      <c r="BN21" s="106">
        <v>-0.15220199999999987</v>
      </c>
      <c r="BO21" s="105">
        <v>22.044831690826395</v>
      </c>
      <c r="BP21" s="106">
        <v>0.16710000000000008</v>
      </c>
    </row>
    <row r="22" spans="1:68">
      <c r="A22" s="98"/>
      <c r="B22" s="105">
        <v>56.915013352148371</v>
      </c>
      <c r="C22" s="106">
        <v>-1.28491</v>
      </c>
      <c r="D22" s="105">
        <v>72.362180456431574</v>
      </c>
      <c r="E22" s="106">
        <v>-1.603135</v>
      </c>
      <c r="H22" s="105">
        <v>36.551644985916411</v>
      </c>
      <c r="I22" s="106">
        <v>-0.78524400000000005</v>
      </c>
      <c r="J22" s="105">
        <v>44.54011593033141</v>
      </c>
      <c r="K22" s="106">
        <v>-1.149281</v>
      </c>
      <c r="L22" s="105">
        <v>48.382364063921123</v>
      </c>
      <c r="M22" s="106">
        <v>-1.1962950000000001</v>
      </c>
      <c r="P22" s="105">
        <v>47.334214289638417</v>
      </c>
      <c r="Q22" s="106">
        <v>-1.199306</v>
      </c>
      <c r="R22" s="105">
        <v>54.964315921746234</v>
      </c>
      <c r="S22" s="106">
        <v>-1.317771</v>
      </c>
      <c r="V22" s="99"/>
      <c r="X22" s="100"/>
      <c r="Z22" s="109">
        <v>20.488214493724961</v>
      </c>
      <c r="AA22" s="109">
        <v>-0.69550299999999998</v>
      </c>
      <c r="AB22" s="109">
        <v>21.248882596823268</v>
      </c>
      <c r="AC22" s="109">
        <v>0.11339100000000001</v>
      </c>
      <c r="AD22" s="109">
        <v>21.128166948083198</v>
      </c>
      <c r="AE22" s="109">
        <v>0.209397</v>
      </c>
      <c r="AF22" s="109">
        <v>25.979265228524326</v>
      </c>
      <c r="AG22" s="109">
        <v>-0.18545200000000001</v>
      </c>
      <c r="AH22" s="109">
        <v>27.612632761939146</v>
      </c>
      <c r="AI22" s="109">
        <v>-0.80178199999999999</v>
      </c>
      <c r="AJ22" s="109">
        <v>41.091407112091865</v>
      </c>
      <c r="AK22" s="109">
        <v>-1.055328</v>
      </c>
      <c r="AM22" s="101"/>
      <c r="AP22" s="109">
        <v>38.94505219151047</v>
      </c>
      <c r="AQ22" s="109">
        <v>-1.0423739999999999</v>
      </c>
      <c r="AR22" s="109">
        <v>28.908217742677298</v>
      </c>
      <c r="AS22" s="109">
        <v>-8.1729999999999997E-2</v>
      </c>
      <c r="AT22" s="109">
        <v>30.461703952888048</v>
      </c>
      <c r="AU22" s="109">
        <v>-0.277451</v>
      </c>
      <c r="AV22" s="109">
        <v>31.998466469227182</v>
      </c>
      <c r="AW22" s="109">
        <v>-0.470109</v>
      </c>
      <c r="AX22" s="109">
        <v>26.225275562336968</v>
      </c>
      <c r="AY22" s="109">
        <v>-0.15145600000000001</v>
      </c>
      <c r="BC22" s="105">
        <v>43.744675136283789</v>
      </c>
      <c r="BD22" s="106">
        <v>-1.079726</v>
      </c>
      <c r="BE22" s="105">
        <v>20.746785484334616</v>
      </c>
      <c r="BF22" s="106">
        <v>0.516482</v>
      </c>
      <c r="BG22" s="105">
        <v>31.520052603288974</v>
      </c>
      <c r="BH22" s="106">
        <v>-0.58555299999999999</v>
      </c>
      <c r="BI22" s="105">
        <v>26.529685461551225</v>
      </c>
      <c r="BJ22" s="106">
        <v>0.14818300000000001</v>
      </c>
      <c r="BK22" s="105">
        <v>34.14557428224537</v>
      </c>
      <c r="BL22" s="106">
        <v>-0.85663400000000001</v>
      </c>
      <c r="BM22" s="105">
        <v>27.26829247131981</v>
      </c>
      <c r="BN22" s="106">
        <v>-0.22516899999999987</v>
      </c>
      <c r="BO22" s="105">
        <v>22.293316981916096</v>
      </c>
      <c r="BP22" s="106">
        <v>8.3944000000000074E-2</v>
      </c>
    </row>
    <row r="23" spans="1:68">
      <c r="A23" s="98"/>
      <c r="B23" s="105">
        <v>67.399812073374548</v>
      </c>
      <c r="C23" s="106">
        <v>-1.4571320000000001</v>
      </c>
      <c r="D23" s="110">
        <v>82.272724446353934</v>
      </c>
      <c r="E23" s="111">
        <v>-1.783399</v>
      </c>
      <c r="H23" s="105">
        <v>39.837517178158336</v>
      </c>
      <c r="I23" s="106">
        <v>-1.05284</v>
      </c>
      <c r="J23" s="105">
        <v>52.666848583746955</v>
      </c>
      <c r="K23" s="106">
        <v>-1.286276</v>
      </c>
      <c r="L23" s="105">
        <v>55.19437771137882</v>
      </c>
      <c r="M23" s="106">
        <v>-1.212582</v>
      </c>
      <c r="P23" s="105">
        <v>54.278602911682704</v>
      </c>
      <c r="Q23" s="106">
        <v>-1.201522</v>
      </c>
      <c r="R23" s="105">
        <v>62.410720540198795</v>
      </c>
      <c r="S23" s="106">
        <v>-1.4040840000000001</v>
      </c>
      <c r="V23" s="99"/>
      <c r="X23" s="100"/>
      <c r="Z23" s="109">
        <v>21.093524200151773</v>
      </c>
      <c r="AA23" s="109">
        <v>-0.86212</v>
      </c>
      <c r="AB23" s="109">
        <v>21.448932317343093</v>
      </c>
      <c r="AC23" s="109">
        <v>8.6639999999999998E-3</v>
      </c>
      <c r="AD23" s="109">
        <v>21.754812255594285</v>
      </c>
      <c r="AE23" s="109">
        <v>6.1005999999999998E-2</v>
      </c>
      <c r="AF23" s="109">
        <v>26.946389483486684</v>
      </c>
      <c r="AG23" s="109">
        <v>-0.18484800000000001</v>
      </c>
      <c r="AH23" s="109">
        <v>30.984624580665628</v>
      </c>
      <c r="AI23" s="109">
        <v>-0.96072299999999999</v>
      </c>
      <c r="AJ23" s="109">
        <v>43.658038449025611</v>
      </c>
      <c r="AK23" s="109">
        <v>-1.1034649999999999</v>
      </c>
      <c r="AM23" s="101"/>
      <c r="AP23" s="109">
        <v>40.623020537549728</v>
      </c>
      <c r="AQ23" s="109">
        <v>-1.089051</v>
      </c>
      <c r="AR23" s="109">
        <v>33.114664110062904</v>
      </c>
      <c r="AS23" s="109">
        <v>-0.50964100000000001</v>
      </c>
      <c r="AT23" s="109">
        <v>33.337555170441711</v>
      </c>
      <c r="AU23" s="109">
        <v>-0.38782800000000001</v>
      </c>
      <c r="AV23" s="109">
        <v>37.225901234517075</v>
      </c>
      <c r="AW23" s="109">
        <v>-0.65100499999999994</v>
      </c>
      <c r="AX23" s="109">
        <v>28.045464473188435</v>
      </c>
      <c r="AY23" s="109">
        <v>-0.33602100000000001</v>
      </c>
      <c r="BC23" s="105">
        <v>52.10914006622145</v>
      </c>
      <c r="BD23" s="106">
        <v>-1.1712370000000001</v>
      </c>
      <c r="BE23" s="105">
        <v>21.844195613505725</v>
      </c>
      <c r="BF23" s="106">
        <v>0.39639799999999997</v>
      </c>
      <c r="BG23" s="105">
        <v>35.584269261290068</v>
      </c>
      <c r="BH23" s="106">
        <v>-0.79727899999999996</v>
      </c>
      <c r="BI23" s="105">
        <v>26.623519824116791</v>
      </c>
      <c r="BJ23" s="106">
        <v>0.15947600000000001</v>
      </c>
      <c r="BK23" s="105">
        <v>38.051171634438184</v>
      </c>
      <c r="BL23" s="106">
        <v>-1.053026</v>
      </c>
      <c r="BM23" s="105">
        <v>27.690387822118502</v>
      </c>
      <c r="BN23" s="106">
        <v>-0.31606199999999984</v>
      </c>
      <c r="BO23" s="105">
        <v>22.330337536324279</v>
      </c>
      <c r="BP23" s="106">
        <v>2.1047000000000073E-2</v>
      </c>
    </row>
    <row r="24" spans="1:68">
      <c r="A24" s="98"/>
      <c r="B24" s="110">
        <v>74.865110305833923</v>
      </c>
      <c r="C24" s="111">
        <v>-1.629154</v>
      </c>
      <c r="H24" s="105">
        <v>41.925646255847489</v>
      </c>
      <c r="I24" s="106">
        <v>-1.165014</v>
      </c>
      <c r="J24" s="105">
        <v>59.725230038496647</v>
      </c>
      <c r="K24" s="106">
        <v>-1.3702510000000001</v>
      </c>
      <c r="L24" s="105">
        <v>60.566916945174128</v>
      </c>
      <c r="M24" s="106">
        <v>-1.35521</v>
      </c>
      <c r="P24" s="105">
        <v>61.786205266999133</v>
      </c>
      <c r="Q24" s="106">
        <v>-1.3489869999999999</v>
      </c>
      <c r="R24" s="105">
        <v>77.127421961233097</v>
      </c>
      <c r="S24" s="106">
        <v>-1.625953</v>
      </c>
      <c r="V24" s="99"/>
      <c r="X24" s="100"/>
      <c r="Z24" s="109">
        <v>21.86317193253489</v>
      </c>
      <c r="AA24" s="109">
        <v>-0.99763500000000005</v>
      </c>
      <c r="AB24" s="109">
        <v>22.163724514516275</v>
      </c>
      <c r="AC24" s="109">
        <v>-6.1815000000000002E-2</v>
      </c>
      <c r="AD24" s="109">
        <v>22.365643270896616</v>
      </c>
      <c r="AE24" s="109">
        <v>-5.8198E-2</v>
      </c>
      <c r="AF24" s="109">
        <v>28.861926861643564</v>
      </c>
      <c r="AG24" s="109">
        <v>-0.315299</v>
      </c>
      <c r="AH24" s="109">
        <v>35.133212261700216</v>
      </c>
      <c r="AI24" s="109">
        <v>-1.196744</v>
      </c>
      <c r="AJ24" s="112">
        <v>47.499784203101292</v>
      </c>
      <c r="AK24" s="112">
        <v>-1.101639</v>
      </c>
      <c r="AM24" s="101"/>
      <c r="AP24" s="109">
        <v>43.912803020710655</v>
      </c>
      <c r="AQ24" s="109">
        <v>-1.169249</v>
      </c>
      <c r="AR24" s="109">
        <v>35.823553015252969</v>
      </c>
      <c r="AS24" s="109">
        <v>-0.65933299999999995</v>
      </c>
      <c r="AT24" s="109">
        <v>37.772848770052242</v>
      </c>
      <c r="AU24" s="109">
        <v>-0.63725799999999999</v>
      </c>
      <c r="AV24" s="109">
        <v>41.928066953059016</v>
      </c>
      <c r="AW24" s="109">
        <v>-0.94347499999999995</v>
      </c>
      <c r="AX24" s="109">
        <v>30.388564746414463</v>
      </c>
      <c r="AY24" s="109">
        <v>-0.38112200000000002</v>
      </c>
      <c r="BC24" s="105">
        <v>59.758194871524744</v>
      </c>
      <c r="BD24" s="106">
        <v>-1.3027770000000001</v>
      </c>
      <c r="BE24" s="105">
        <v>22.090975714513345</v>
      </c>
      <c r="BF24" s="106">
        <v>0.30526599999999998</v>
      </c>
      <c r="BG24" s="105">
        <v>40.663951144330966</v>
      </c>
      <c r="BH24" s="106">
        <v>-1.03681</v>
      </c>
      <c r="BI24" s="105">
        <v>26.718088921092033</v>
      </c>
      <c r="BJ24" s="106">
        <v>4.7952999999999996E-2</v>
      </c>
      <c r="BK24" s="105">
        <v>42.436448281453387</v>
      </c>
      <c r="BL24" s="106">
        <v>-1.153589</v>
      </c>
      <c r="BM24" s="105">
        <v>27.943364894726791</v>
      </c>
      <c r="BN24" s="106">
        <v>-0.34986299999999987</v>
      </c>
      <c r="BO24" s="105">
        <v>22.993144612817435</v>
      </c>
      <c r="BP24" s="106">
        <v>-4.6564999999999926E-2</v>
      </c>
    </row>
    <row r="25" spans="1:68">
      <c r="A25" s="98"/>
      <c r="B25" s="113"/>
      <c r="C25" s="113"/>
      <c r="H25" s="105">
        <v>46.158399456992335</v>
      </c>
      <c r="I25" s="106">
        <v>-1.292921</v>
      </c>
      <c r="J25" s="105">
        <v>71.570574596555701</v>
      </c>
      <c r="K25" s="106">
        <v>-1.5728009999999999</v>
      </c>
      <c r="L25" s="105">
        <v>66.595636016082196</v>
      </c>
      <c r="M25" s="106">
        <v>-1.477789</v>
      </c>
      <c r="P25" s="105">
        <v>67.997428085344922</v>
      </c>
      <c r="Q25" s="106">
        <v>-1.495363</v>
      </c>
      <c r="R25" s="110">
        <v>86.840544452764334</v>
      </c>
      <c r="S25" s="111">
        <v>-1.8713949999999999</v>
      </c>
      <c r="V25" s="99"/>
      <c r="X25" s="100"/>
      <c r="Z25" s="109">
        <v>24.064649066271794</v>
      </c>
      <c r="AA25" s="109">
        <v>-1.1562889999999999</v>
      </c>
      <c r="AB25" s="109">
        <v>23.282190619824799</v>
      </c>
      <c r="AC25" s="109">
        <v>-0.204345</v>
      </c>
      <c r="AD25" s="109">
        <v>22.987845152038062</v>
      </c>
      <c r="AE25" s="109">
        <v>-0.153336</v>
      </c>
      <c r="AF25" s="109">
        <v>29.32245054045352</v>
      </c>
      <c r="AG25" s="109">
        <v>-0.37076399999999998</v>
      </c>
      <c r="AH25" s="109">
        <v>39.217000774954876</v>
      </c>
      <c r="AI25" s="109">
        <v>-1.3603320000000001</v>
      </c>
      <c r="AM25" s="101"/>
      <c r="AP25" s="112">
        <v>45.287175369386865</v>
      </c>
      <c r="AQ25" s="112">
        <v>-1.205201</v>
      </c>
      <c r="AR25" s="112">
        <v>40.530033856767936</v>
      </c>
      <c r="AS25" s="112">
        <v>-0.86039900000000002</v>
      </c>
      <c r="AT25" s="109">
        <v>41.918987209108366</v>
      </c>
      <c r="AU25" s="109">
        <v>-0.84253900000000004</v>
      </c>
      <c r="AV25" s="109">
        <v>47.50124269810911</v>
      </c>
      <c r="AW25" s="109">
        <v>-1.021909</v>
      </c>
      <c r="AX25" s="109">
        <v>36.81840465594442</v>
      </c>
      <c r="AY25" s="109">
        <v>-0.56479299999999999</v>
      </c>
      <c r="BC25" s="105">
        <v>71.068067659351954</v>
      </c>
      <c r="BD25" s="106">
        <v>-1.3973949999999999</v>
      </c>
      <c r="BE25" s="105">
        <v>22.539038986524627</v>
      </c>
      <c r="BF25" s="106">
        <v>0.16489500000000001</v>
      </c>
      <c r="BG25" s="105">
        <v>47.368345173797209</v>
      </c>
      <c r="BH25" s="106">
        <v>-1.1923330000000001</v>
      </c>
      <c r="BI25" s="105">
        <v>27.048456783779088</v>
      </c>
      <c r="BJ25" s="106">
        <v>5.2418999999999993E-2</v>
      </c>
      <c r="BK25" s="105">
        <v>47.051400182472946</v>
      </c>
      <c r="BL25" s="106">
        <v>-1.2295659999999999</v>
      </c>
      <c r="BM25" s="105">
        <v>28.086550050489645</v>
      </c>
      <c r="BN25" s="106">
        <v>-0.37957699999999983</v>
      </c>
      <c r="BO25" s="105">
        <v>26.466785679532094</v>
      </c>
      <c r="BP25" s="106">
        <v>-0.21607999999999994</v>
      </c>
    </row>
    <row r="26" spans="1:68">
      <c r="A26" s="98"/>
      <c r="B26" s="113"/>
      <c r="C26" s="113"/>
      <c r="H26" s="105">
        <v>53.588164803167828</v>
      </c>
      <c r="I26" s="106">
        <v>-1.300535</v>
      </c>
      <c r="J26" s="105">
        <v>81.170852961844901</v>
      </c>
      <c r="K26" s="106">
        <v>-1.7115039999999999</v>
      </c>
      <c r="L26" s="110">
        <v>73.736705012004577</v>
      </c>
      <c r="M26" s="111">
        <v>-1.6125989999999999</v>
      </c>
      <c r="P26" s="110">
        <v>75.515297123704286</v>
      </c>
      <c r="Q26" s="111">
        <v>-1.6381030000000001</v>
      </c>
      <c r="V26" s="99"/>
      <c r="X26" s="100"/>
      <c r="Z26" s="109">
        <v>27.102272353003325</v>
      </c>
      <c r="AA26" s="109">
        <v>-1.3215170000000001</v>
      </c>
      <c r="AB26" s="109">
        <v>25.284862053814216</v>
      </c>
      <c r="AC26" s="109">
        <v>-0.34628900000000001</v>
      </c>
      <c r="AD26" s="109">
        <v>24.077651429595885</v>
      </c>
      <c r="AE26" s="109">
        <v>-0.16861000000000001</v>
      </c>
      <c r="AF26" s="109">
        <v>31.978416365383396</v>
      </c>
      <c r="AG26" s="109">
        <v>-0.56441399999999997</v>
      </c>
      <c r="AH26" s="109">
        <v>42.865924774327603</v>
      </c>
      <c r="AI26" s="109">
        <v>-1.371866</v>
      </c>
      <c r="AM26" s="101"/>
      <c r="AT26" s="109">
        <v>45.363313680378845</v>
      </c>
      <c r="AU26" s="109">
        <v>-0.98966100000000001</v>
      </c>
      <c r="AV26" s="112">
        <v>52.281422883062746</v>
      </c>
      <c r="AW26" s="112">
        <v>-1.116506</v>
      </c>
      <c r="AX26" s="109">
        <v>59.55335188320273</v>
      </c>
      <c r="AY26" s="109">
        <v>-1.22855</v>
      </c>
      <c r="BC26" s="105">
        <v>78.084315790599106</v>
      </c>
      <c r="BD26" s="106">
        <v>-1.500707</v>
      </c>
      <c r="BE26" s="105">
        <v>22.875443202631384</v>
      </c>
      <c r="BF26" s="106">
        <v>0.17513699999999999</v>
      </c>
      <c r="BG26" s="105">
        <v>51.31531449696358</v>
      </c>
      <c r="BH26" s="106">
        <v>-1.227128</v>
      </c>
      <c r="BI26" s="105">
        <v>27.629634760700714</v>
      </c>
      <c r="BJ26" s="106">
        <v>-4.7074000000000005E-2</v>
      </c>
      <c r="BK26" s="105">
        <v>53.105361431134966</v>
      </c>
      <c r="BL26" s="106">
        <v>-1.2720180000000001</v>
      </c>
      <c r="BM26" s="105">
        <v>29.18662834437853</v>
      </c>
      <c r="BN26" s="106">
        <v>-0.36897399999999986</v>
      </c>
      <c r="BO26" s="105">
        <v>30.384447895723319</v>
      </c>
      <c r="BP26" s="106">
        <v>-0.34560399999999991</v>
      </c>
    </row>
    <row r="27" spans="1:68">
      <c r="A27" s="98"/>
      <c r="B27" s="113"/>
      <c r="C27" s="113"/>
      <c r="H27" s="105">
        <v>59.618858626660717</v>
      </c>
      <c r="I27" s="106">
        <v>-1.3531789999999999</v>
      </c>
      <c r="J27" s="110">
        <v>86.426432399890558</v>
      </c>
      <c r="K27" s="111">
        <v>-1.844076</v>
      </c>
      <c r="V27" s="99"/>
      <c r="X27" s="100"/>
      <c r="Z27" s="109">
        <v>30.51709937790794</v>
      </c>
      <c r="AA27" s="109">
        <v>-1.4895529999999999</v>
      </c>
      <c r="AB27" s="109">
        <v>28.322811956868478</v>
      </c>
      <c r="AC27" s="109">
        <v>-0.486317</v>
      </c>
      <c r="AD27" s="109">
        <v>26.697726109598854</v>
      </c>
      <c r="AE27" s="109">
        <v>-0.41366599999999998</v>
      </c>
      <c r="AF27" s="109">
        <v>34.556013668112342</v>
      </c>
      <c r="AG27" s="109">
        <v>-0.69296999999999997</v>
      </c>
      <c r="AH27" s="112">
        <v>44.115043271237894</v>
      </c>
      <c r="AI27" s="112">
        <v>-1.5124280000000001</v>
      </c>
      <c r="AM27" s="101"/>
      <c r="AT27" s="109">
        <v>48.814848395559295</v>
      </c>
      <c r="AU27" s="109">
        <v>-1.097283</v>
      </c>
      <c r="AX27" s="109">
        <v>65.376542336295245</v>
      </c>
      <c r="AY27" s="109">
        <v>-1.2456179999999999</v>
      </c>
      <c r="BC27" s="105">
        <v>87.017191714742793</v>
      </c>
      <c r="BD27" s="106">
        <v>-1.6450689999999999</v>
      </c>
      <c r="BE27" s="105">
        <v>23.192042611450606</v>
      </c>
      <c r="BF27" s="106">
        <v>0.11336499999999999</v>
      </c>
      <c r="BG27" s="105">
        <v>55.066187482039624</v>
      </c>
      <c r="BH27" s="106">
        <v>-1.22119</v>
      </c>
      <c r="BI27" s="105">
        <v>33.936077517275173</v>
      </c>
      <c r="BJ27" s="106">
        <v>-0.57186499999999996</v>
      </c>
      <c r="BK27" s="105">
        <v>61.818822291462766</v>
      </c>
      <c r="BL27" s="106">
        <v>-1.4033640000000001</v>
      </c>
      <c r="BM27" s="105">
        <v>29.415026270050518</v>
      </c>
      <c r="BN27" s="106">
        <v>-0.41198599999999985</v>
      </c>
      <c r="BO27" s="105">
        <v>35.922933931927965</v>
      </c>
      <c r="BP27" s="106">
        <v>-0.81156399999999995</v>
      </c>
    </row>
    <row r="28" spans="1:68">
      <c r="A28" s="98"/>
      <c r="B28" s="113"/>
      <c r="C28" s="113"/>
      <c r="H28" s="105">
        <v>67.449621668884802</v>
      </c>
      <c r="I28" s="106">
        <v>-1.46824</v>
      </c>
      <c r="V28" s="99"/>
      <c r="X28" s="100"/>
      <c r="Z28" s="109">
        <v>32.977860382979145</v>
      </c>
      <c r="AA28" s="109">
        <v>-1.590562</v>
      </c>
      <c r="AB28" s="109">
        <v>32.898364058187667</v>
      </c>
      <c r="AC28" s="109">
        <v>-0.73464700000000005</v>
      </c>
      <c r="AD28" s="109">
        <v>31.918956045217989</v>
      </c>
      <c r="AE28" s="109">
        <v>-0.49946499999999999</v>
      </c>
      <c r="AF28" s="109">
        <v>38.517976843268478</v>
      </c>
      <c r="AG28" s="109">
        <v>-0.892563</v>
      </c>
      <c r="AM28" s="101"/>
      <c r="AT28" s="109">
        <v>52.874880564129249</v>
      </c>
      <c r="AU28" s="109">
        <v>-1.1328370000000001</v>
      </c>
      <c r="AX28" s="109">
        <v>70.235480773574039</v>
      </c>
      <c r="AY28" s="109">
        <v>-1.3552299999999999</v>
      </c>
      <c r="BC28" s="110">
        <v>93.590066165807144</v>
      </c>
      <c r="BD28" s="111">
        <v>-1.739738</v>
      </c>
      <c r="BE28" s="105">
        <v>23.506895171699103</v>
      </c>
      <c r="BF28" s="106">
        <v>7.6984999999999998E-2</v>
      </c>
      <c r="BG28" s="105">
        <v>59.501830914558049</v>
      </c>
      <c r="BH28" s="106">
        <v>-1.273757</v>
      </c>
      <c r="BI28" s="105">
        <v>37.250967831709964</v>
      </c>
      <c r="BJ28" s="106">
        <v>-0.72892500000000005</v>
      </c>
      <c r="BK28" s="105">
        <v>69.519504654243249</v>
      </c>
      <c r="BL28" s="106">
        <v>-1.4812639999999999</v>
      </c>
      <c r="BM28" s="105">
        <v>29.532683746745295</v>
      </c>
      <c r="BN28" s="106">
        <v>-0.48552899999999988</v>
      </c>
      <c r="BO28" s="105">
        <v>42.156485809388158</v>
      </c>
      <c r="BP28" s="106">
        <v>-0.94770799999999988</v>
      </c>
    </row>
    <row r="29" spans="1:68">
      <c r="A29" s="98"/>
      <c r="B29" s="113"/>
      <c r="C29" s="113"/>
      <c r="H29" s="110">
        <v>74.037667704567028</v>
      </c>
      <c r="I29" s="111">
        <v>-1.599726</v>
      </c>
      <c r="V29" s="99"/>
      <c r="X29" s="100"/>
      <c r="Z29" s="109">
        <v>35.957531069064494</v>
      </c>
      <c r="AA29" s="109">
        <v>-1.8248420000000001</v>
      </c>
      <c r="AB29" s="109">
        <v>37.300238628785188</v>
      </c>
      <c r="AC29" s="109">
        <v>-0.92141399999999996</v>
      </c>
      <c r="AD29" s="109">
        <v>38.594513426861376</v>
      </c>
      <c r="AE29" s="109">
        <v>-0.87075999999999998</v>
      </c>
      <c r="AF29" s="109">
        <v>40.656488666618834</v>
      </c>
      <c r="AG29" s="109">
        <v>-1.1076950000000001</v>
      </c>
      <c r="AM29" s="101"/>
      <c r="AT29" s="109">
        <v>55.611821982584623</v>
      </c>
      <c r="AU29" s="109">
        <v>-1.126371</v>
      </c>
      <c r="AX29" s="109">
        <v>73.318171105320815</v>
      </c>
      <c r="AY29" s="109">
        <v>-1.476656</v>
      </c>
      <c r="BE29" s="105">
        <v>23.861148630775634</v>
      </c>
      <c r="BF29" s="106">
        <v>5.2297000000000003E-2</v>
      </c>
      <c r="BG29" s="105">
        <v>64.465054861129303</v>
      </c>
      <c r="BH29" s="106">
        <v>-1.306684</v>
      </c>
      <c r="BI29" s="105">
        <v>43.799472780861777</v>
      </c>
      <c r="BJ29" s="106">
        <v>-0.93524600000000002</v>
      </c>
      <c r="BK29" s="105">
        <v>75.68833192414499</v>
      </c>
      <c r="BL29" s="106">
        <v>-1.5683929999999999</v>
      </c>
      <c r="BM29" s="105">
        <v>30.70116710320919</v>
      </c>
      <c r="BN29" s="106">
        <v>-0.59522299999999984</v>
      </c>
      <c r="BO29" s="105">
        <v>53.421413115394145</v>
      </c>
      <c r="BP29" s="106">
        <v>-1.1455629999999999</v>
      </c>
    </row>
    <row r="30" spans="1:68">
      <c r="A30" s="98"/>
      <c r="V30" s="99"/>
      <c r="X30" s="100"/>
      <c r="Z30" s="109">
        <v>38.85114145942137</v>
      </c>
      <c r="AA30" s="109">
        <v>-1.9216089999999999</v>
      </c>
      <c r="AB30" s="109">
        <v>40.713669123736096</v>
      </c>
      <c r="AC30" s="109">
        <v>-1.071642</v>
      </c>
      <c r="AD30" s="109">
        <v>43.045585440538822</v>
      </c>
      <c r="AE30" s="109">
        <v>-1.0844560000000001</v>
      </c>
      <c r="AF30" s="112">
        <v>43.831252591337247</v>
      </c>
      <c r="AG30" s="112">
        <v>-1.1049850000000001</v>
      </c>
      <c r="AM30" s="101"/>
      <c r="AT30" s="112">
        <v>56.186847358908281</v>
      </c>
      <c r="AU30" s="112">
        <v>-1.1182000000000001</v>
      </c>
      <c r="AX30" s="109">
        <v>78.627156325220639</v>
      </c>
      <c r="AY30" s="109">
        <v>-1.584206</v>
      </c>
      <c r="BE30" s="105">
        <v>24.013233993410534</v>
      </c>
      <c r="BF30" s="106">
        <v>1.8134000000000001E-2</v>
      </c>
      <c r="BG30" s="105">
        <v>69.527870802317921</v>
      </c>
      <c r="BH30" s="106">
        <v>-1.442518</v>
      </c>
      <c r="BI30" s="105">
        <v>49.215823852925254</v>
      </c>
      <c r="BJ30" s="106">
        <v>-1.065267</v>
      </c>
      <c r="BK30" s="105">
        <v>84.552637532925843</v>
      </c>
      <c r="BL30" s="106">
        <v>-1.7918719999999999</v>
      </c>
      <c r="BM30" s="105">
        <v>34.974772492752393</v>
      </c>
      <c r="BN30" s="106">
        <v>-0.86779799999999985</v>
      </c>
      <c r="BO30" s="105">
        <v>62.413703549295853</v>
      </c>
      <c r="BP30" s="106">
        <v>-1.2954999999999999</v>
      </c>
    </row>
    <row r="31" spans="1:68">
      <c r="A31" s="98"/>
      <c r="V31" s="99"/>
      <c r="X31" s="100"/>
      <c r="Z31" s="109">
        <v>41.591380194194755</v>
      </c>
      <c r="AA31" s="109">
        <v>-2.1094900000000001</v>
      </c>
      <c r="AB31" s="109">
        <v>44.092429551242816</v>
      </c>
      <c r="AC31" s="109">
        <v>-1.1691830000000001</v>
      </c>
      <c r="AD31" s="109">
        <v>49.727886266842965</v>
      </c>
      <c r="AE31" s="109">
        <v>-1.179384</v>
      </c>
      <c r="AM31" s="101"/>
      <c r="AX31" s="109">
        <v>82.054863498901028</v>
      </c>
      <c r="AY31" s="109">
        <v>-1.6361159999999999</v>
      </c>
      <c r="BE31" s="105">
        <v>24.161442748827326</v>
      </c>
      <c r="BF31" s="106">
        <v>2.9373E-2</v>
      </c>
      <c r="BG31" s="105">
        <v>75.556373054562414</v>
      </c>
      <c r="BH31" s="106">
        <v>-1.5238320000000001</v>
      </c>
      <c r="BI31" s="105">
        <v>54.84637400932872</v>
      </c>
      <c r="BJ31" s="106">
        <v>-1.1359630000000001</v>
      </c>
      <c r="BK31" s="105">
        <v>91.470972772435999</v>
      </c>
      <c r="BL31" s="106">
        <v>-1.878663</v>
      </c>
      <c r="BM31" s="105">
        <v>39.299487154364222</v>
      </c>
      <c r="BN31" s="106">
        <v>-1.0109409999999999</v>
      </c>
      <c r="BO31" s="105">
        <v>74.549272957875857</v>
      </c>
      <c r="BP31" s="106">
        <v>-1.3964219999999998</v>
      </c>
    </row>
    <row r="32" spans="1:68">
      <c r="A32" s="98"/>
      <c r="B32" s="146" t="s">
        <v>2141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99"/>
      <c r="X32" s="100"/>
      <c r="Z32" s="109">
        <v>43.242041542560507</v>
      </c>
      <c r="AA32" s="109">
        <v>-2.065588</v>
      </c>
      <c r="AB32" s="112">
        <v>45.220386250581868</v>
      </c>
      <c r="AC32" s="112">
        <v>-1.1065160000000001</v>
      </c>
      <c r="AD32" s="112">
        <v>53.195530636589829</v>
      </c>
      <c r="AE32" s="112">
        <v>-1.2122139999999999</v>
      </c>
      <c r="AM32" s="101"/>
      <c r="AX32" s="109">
        <v>86.269176440723399</v>
      </c>
      <c r="AY32" s="109">
        <v>-1.6141430000000001</v>
      </c>
      <c r="BE32" s="105">
        <v>24.587168695846991</v>
      </c>
      <c r="BF32" s="106">
        <v>1.64E-4</v>
      </c>
      <c r="BG32" s="105">
        <v>81.92997487033702</v>
      </c>
      <c r="BH32" s="106">
        <v>-1.668104</v>
      </c>
      <c r="BI32" s="105">
        <v>55.134307370758791</v>
      </c>
      <c r="BJ32" s="106">
        <v>-1.142738</v>
      </c>
      <c r="BK32" s="105">
        <v>94.741619783920086</v>
      </c>
      <c r="BL32" s="106">
        <v>-1.94215</v>
      </c>
      <c r="BM32" s="105">
        <v>47.295274491205809</v>
      </c>
      <c r="BN32" s="106">
        <v>-1.174507</v>
      </c>
      <c r="BO32" s="105">
        <v>93.495527460317518</v>
      </c>
      <c r="BP32" s="106">
        <v>-1.763045</v>
      </c>
    </row>
    <row r="33" spans="1:68">
      <c r="A33" s="98"/>
      <c r="B33" s="148">
        <v>41341</v>
      </c>
      <c r="C33" s="142"/>
      <c r="D33" s="148">
        <v>41373</v>
      </c>
      <c r="E33" s="142"/>
      <c r="F33" s="148">
        <v>41425</v>
      </c>
      <c r="G33" s="142"/>
      <c r="H33" s="148">
        <v>41451</v>
      </c>
      <c r="I33" s="142"/>
      <c r="J33" s="148">
        <v>41844</v>
      </c>
      <c r="K33" s="142"/>
      <c r="L33" s="141" t="s">
        <v>2143</v>
      </c>
      <c r="M33" s="142"/>
      <c r="N33" s="143">
        <v>41909</v>
      </c>
      <c r="O33" s="144"/>
      <c r="P33" s="143">
        <v>41941</v>
      </c>
      <c r="Q33" s="144"/>
      <c r="R33" s="143">
        <v>41972</v>
      </c>
      <c r="S33" s="144"/>
      <c r="T33" s="143">
        <v>41641</v>
      </c>
      <c r="U33" s="144"/>
      <c r="V33" s="99"/>
      <c r="X33" s="100"/>
      <c r="Z33" s="109">
        <v>46.252491512505721</v>
      </c>
      <c r="AA33" s="109">
        <v>-2.0636679999999998</v>
      </c>
      <c r="AM33" s="101"/>
      <c r="AX33" s="109">
        <v>92.184822451711142</v>
      </c>
      <c r="AY33" s="109">
        <v>-1.743268</v>
      </c>
      <c r="BE33" s="105">
        <v>40.857581477346429</v>
      </c>
      <c r="BF33" s="106">
        <v>-1.0077210000000001</v>
      </c>
      <c r="BG33" s="105">
        <v>86.651748257137854</v>
      </c>
      <c r="BH33" s="106">
        <v>-1.8041849999999999</v>
      </c>
      <c r="BI33" s="105">
        <v>61.512774095255757</v>
      </c>
      <c r="BJ33" s="106">
        <v>-1.2598130000000001</v>
      </c>
      <c r="BK33" s="110">
        <v>99.850840656348936</v>
      </c>
      <c r="BL33" s="111">
        <v>-2.0616340000000002</v>
      </c>
      <c r="BM33" s="105">
        <v>56.239795099787131</v>
      </c>
      <c r="BN33" s="106">
        <v>-1.2859809999999998</v>
      </c>
      <c r="BO33" s="110">
        <v>101.58583772239855</v>
      </c>
      <c r="BP33" s="111">
        <v>-1.937092</v>
      </c>
    </row>
    <row r="34" spans="1:68">
      <c r="A34" s="98"/>
      <c r="B34" s="105">
        <v>0</v>
      </c>
      <c r="C34" s="106">
        <v>1.883</v>
      </c>
      <c r="D34" s="105">
        <v>0</v>
      </c>
      <c r="E34" s="106">
        <v>1.883</v>
      </c>
      <c r="F34" s="105">
        <v>0</v>
      </c>
      <c r="G34" s="106">
        <v>1.883</v>
      </c>
      <c r="H34" s="105">
        <v>0</v>
      </c>
      <c r="I34" s="106">
        <v>1.883</v>
      </c>
      <c r="J34" s="105">
        <v>0</v>
      </c>
      <c r="K34" s="106">
        <v>1.883</v>
      </c>
      <c r="L34" s="105">
        <v>0</v>
      </c>
      <c r="M34" s="106">
        <v>1.883</v>
      </c>
      <c r="N34" s="105">
        <v>0</v>
      </c>
      <c r="O34" s="106">
        <v>1.883</v>
      </c>
      <c r="P34" s="105">
        <v>0</v>
      </c>
      <c r="Q34" s="106">
        <v>1.883</v>
      </c>
      <c r="R34" s="105">
        <v>0</v>
      </c>
      <c r="S34" s="106">
        <v>1.883</v>
      </c>
      <c r="T34" s="105">
        <v>0</v>
      </c>
      <c r="U34" s="106">
        <v>1.883</v>
      </c>
      <c r="V34" s="99"/>
      <c r="X34" s="100"/>
      <c r="Z34" s="109">
        <v>48.902955101582108</v>
      </c>
      <c r="AA34" s="109">
        <v>-2.0398369999999999</v>
      </c>
      <c r="AM34" s="101"/>
      <c r="AX34" s="109">
        <v>97.054406271136074</v>
      </c>
      <c r="AY34" s="109">
        <v>-1.855</v>
      </c>
      <c r="BE34" s="105">
        <v>43.755203102470112</v>
      </c>
      <c r="BF34" s="106">
        <v>-1.098241</v>
      </c>
      <c r="BG34" s="105">
        <v>90.123983039996986</v>
      </c>
      <c r="BH34" s="106">
        <v>-1.885003</v>
      </c>
      <c r="BI34" s="105">
        <v>73.080562466612008</v>
      </c>
      <c r="BJ34" s="106">
        <v>-1.4092150000000001</v>
      </c>
      <c r="BM34" s="105">
        <v>63.78459174535552</v>
      </c>
      <c r="BN34" s="106">
        <v>-1.3879689999999998</v>
      </c>
      <c r="BO34" s="128"/>
      <c r="BP34" s="128"/>
    </row>
    <row r="35" spans="1:68">
      <c r="A35" s="98"/>
      <c r="B35" s="105">
        <v>3.564925438377089</v>
      </c>
      <c r="C35" s="106">
        <v>1.5344329999999999</v>
      </c>
      <c r="D35" s="105">
        <v>2.2601460858706321</v>
      </c>
      <c r="E35" s="106">
        <v>1.6696040000000001</v>
      </c>
      <c r="F35" s="105">
        <v>2.4512685602463642</v>
      </c>
      <c r="G35" s="106">
        <v>1.6360870000000001</v>
      </c>
      <c r="H35" s="105">
        <v>1.4906182466672631</v>
      </c>
      <c r="I35" s="106">
        <v>1.900145</v>
      </c>
      <c r="J35" s="105">
        <v>1.5301522543204538</v>
      </c>
      <c r="K35" s="106">
        <v>1.6715450000000001</v>
      </c>
      <c r="L35" s="105">
        <v>1.3669045999010261</v>
      </c>
      <c r="M35" s="106">
        <v>1.8391249999999999</v>
      </c>
      <c r="N35" s="105">
        <v>0.93110057307102068</v>
      </c>
      <c r="O35" s="106">
        <v>1.888836</v>
      </c>
      <c r="P35" s="105">
        <v>1.1152980205985048</v>
      </c>
      <c r="Q35" s="106">
        <v>1.8395250000000001</v>
      </c>
      <c r="R35" s="105">
        <v>5.5174637574233056</v>
      </c>
      <c r="S35" s="106">
        <v>1.826495</v>
      </c>
      <c r="T35" s="105">
        <v>1.585882384217977</v>
      </c>
      <c r="U35" s="106">
        <v>1.7453799999999999</v>
      </c>
      <c r="V35" s="99"/>
      <c r="X35" s="100"/>
      <c r="Z35" s="112">
        <v>51.254416576686495</v>
      </c>
      <c r="AA35" s="112">
        <v>-2.0181339999999999</v>
      </c>
      <c r="AM35" s="101"/>
      <c r="AX35" s="109">
        <v>102.07538526865407</v>
      </c>
      <c r="AY35" s="109">
        <v>-1.9255439999999999</v>
      </c>
      <c r="BE35" s="105">
        <v>48.511564075993043</v>
      </c>
      <c r="BF35" s="106">
        <v>-1.1468259999999999</v>
      </c>
      <c r="BG35" s="105">
        <v>93.103929503694971</v>
      </c>
      <c r="BH35" s="106">
        <v>-1.8621730000000001</v>
      </c>
      <c r="BI35" s="105">
        <v>81.066986377912698</v>
      </c>
      <c r="BJ35" s="106">
        <v>-1.564233</v>
      </c>
      <c r="BM35" s="105">
        <v>73.803591672442337</v>
      </c>
      <c r="BN35" s="106">
        <v>-1.5497829999999999</v>
      </c>
      <c r="BO35" s="128"/>
      <c r="BP35" s="128"/>
    </row>
    <row r="36" spans="1:68">
      <c r="A36" s="98"/>
      <c r="B36" s="105">
        <v>5.1623904780912078</v>
      </c>
      <c r="C36" s="106">
        <v>1.4460189999999999</v>
      </c>
      <c r="D36" s="105">
        <v>5.1293849676240768</v>
      </c>
      <c r="E36" s="106">
        <v>1.379494</v>
      </c>
      <c r="F36" s="105">
        <v>6.3376302381613243</v>
      </c>
      <c r="G36" s="106">
        <v>1.3142069999999999</v>
      </c>
      <c r="H36" s="105">
        <v>3.3034577425573075</v>
      </c>
      <c r="I36" s="106">
        <v>1.6531530000000001</v>
      </c>
      <c r="J36" s="105">
        <v>3.4246456859771617</v>
      </c>
      <c r="K36" s="106">
        <v>1.430974</v>
      </c>
      <c r="L36" s="105">
        <v>3.2795727220245423</v>
      </c>
      <c r="M36" s="106">
        <v>1.6089119999999999</v>
      </c>
      <c r="N36" s="105">
        <v>3.5096246662328259</v>
      </c>
      <c r="O36" s="106">
        <v>1.5366280000000001</v>
      </c>
      <c r="P36" s="105">
        <v>2.6541964087270689</v>
      </c>
      <c r="Q36" s="106">
        <v>1.6905140000000001</v>
      </c>
      <c r="R36" s="105">
        <v>7.7499149064924149</v>
      </c>
      <c r="S36" s="106">
        <v>1.5538350000000001</v>
      </c>
      <c r="T36" s="105">
        <v>5.276245281696565</v>
      </c>
      <c r="U36" s="106">
        <v>1.2725089999999999</v>
      </c>
      <c r="V36" s="99"/>
      <c r="X36" s="100"/>
      <c r="AM36" s="101"/>
      <c r="AX36" s="109">
        <v>105.32780957236433</v>
      </c>
      <c r="AY36" s="109">
        <v>-2.036187</v>
      </c>
      <c r="BE36" s="105">
        <v>53.000790042588143</v>
      </c>
      <c r="BF36" s="106">
        <v>-1.1883600000000001</v>
      </c>
      <c r="BG36" s="110">
        <v>95.38865106502297</v>
      </c>
      <c r="BH36" s="111">
        <v>-1.9005320000000001</v>
      </c>
      <c r="BI36" s="105">
        <v>89.807484817007676</v>
      </c>
      <c r="BJ36" s="106">
        <v>-1.7045999999999999</v>
      </c>
      <c r="BM36" s="105">
        <v>78.849081263118066</v>
      </c>
      <c r="BN36" s="106">
        <v>-1.6360109999999999</v>
      </c>
      <c r="BO36" s="128"/>
      <c r="BP36" s="128"/>
    </row>
    <row r="37" spans="1:68">
      <c r="A37" s="98"/>
      <c r="B37" s="105">
        <v>6.9189061629939594</v>
      </c>
      <c r="C37" s="106">
        <v>1.2439979999999999</v>
      </c>
      <c r="D37" s="105">
        <v>7.1943145424568691</v>
      </c>
      <c r="E37" s="106">
        <v>1.1358010000000001</v>
      </c>
      <c r="F37" s="105">
        <v>10.234746568178739</v>
      </c>
      <c r="G37" s="106">
        <v>0.68239399999999995</v>
      </c>
      <c r="H37" s="105">
        <v>5.0307036759519743</v>
      </c>
      <c r="I37" s="106">
        <v>1.4367460000000001</v>
      </c>
      <c r="J37" s="105">
        <v>5.4829949602973915</v>
      </c>
      <c r="K37" s="106">
        <v>1.1433359999999999</v>
      </c>
      <c r="L37" s="105">
        <v>5.786773012943879</v>
      </c>
      <c r="M37" s="106">
        <v>1.2913969999999999</v>
      </c>
      <c r="N37" s="105">
        <v>5.8149735548999608</v>
      </c>
      <c r="O37" s="106">
        <v>1.243476</v>
      </c>
      <c r="P37" s="105">
        <v>4.7516899103817138</v>
      </c>
      <c r="Q37" s="106">
        <v>1.346128</v>
      </c>
      <c r="R37" s="105">
        <v>9.8562412004119562</v>
      </c>
      <c r="S37" s="106">
        <v>1.2499119999999999</v>
      </c>
      <c r="T37" s="105">
        <v>7.5889312647302152</v>
      </c>
      <c r="U37" s="106">
        <v>0.88809099999999996</v>
      </c>
      <c r="V37" s="99"/>
      <c r="X37" s="100"/>
      <c r="AM37" s="101"/>
      <c r="AX37" s="112">
        <v>111.05119399842458</v>
      </c>
      <c r="AY37" s="112">
        <v>-2.1863869999999999</v>
      </c>
      <c r="BE37" s="105">
        <v>57.858006324906341</v>
      </c>
      <c r="BF37" s="106">
        <v>-1.2108019999999999</v>
      </c>
      <c r="BI37" s="105">
        <v>100.78648352826185</v>
      </c>
      <c r="BJ37" s="106">
        <v>-1.937033</v>
      </c>
      <c r="BM37" s="105">
        <v>89.674038538770176</v>
      </c>
      <c r="BN37" s="106">
        <v>-1.8525519999999998</v>
      </c>
      <c r="BO37" s="128"/>
      <c r="BP37" s="128"/>
    </row>
    <row r="38" spans="1:68">
      <c r="A38" s="98"/>
      <c r="B38" s="105">
        <v>9.0592082395091822</v>
      </c>
      <c r="C38" s="106">
        <v>0.93556700000000004</v>
      </c>
      <c r="D38" s="105">
        <v>10.541866430075839</v>
      </c>
      <c r="E38" s="106">
        <v>0.64969500000000002</v>
      </c>
      <c r="F38" s="105">
        <v>16.469799232680771</v>
      </c>
      <c r="G38" s="106">
        <v>-7.2932999999999998E-2</v>
      </c>
      <c r="H38" s="105">
        <v>6.7653334621811041</v>
      </c>
      <c r="I38" s="106">
        <v>1.118279</v>
      </c>
      <c r="J38" s="105">
        <v>7.0470790557559786</v>
      </c>
      <c r="K38" s="106">
        <v>0.87599700000000003</v>
      </c>
      <c r="L38" s="105">
        <v>8.0693441205973286</v>
      </c>
      <c r="M38" s="106">
        <v>0.79794299999999996</v>
      </c>
      <c r="N38" s="105">
        <v>7.7071673407373602</v>
      </c>
      <c r="O38" s="106">
        <v>0.82499599999999995</v>
      </c>
      <c r="P38" s="105">
        <v>7.1873816752096396</v>
      </c>
      <c r="Q38" s="106">
        <v>0.84579400000000005</v>
      </c>
      <c r="R38" s="105">
        <v>12.039796715267526</v>
      </c>
      <c r="S38" s="106">
        <v>0.83939699999999995</v>
      </c>
      <c r="T38" s="105">
        <v>11.615998217879529</v>
      </c>
      <c r="U38" s="106">
        <v>0.320739</v>
      </c>
      <c r="V38" s="99"/>
      <c r="X38" s="100"/>
      <c r="AM38" s="101"/>
      <c r="BE38" s="105">
        <v>61.607868401296827</v>
      </c>
      <c r="BF38" s="106">
        <v>-1.310319</v>
      </c>
      <c r="BI38" s="105">
        <v>101.07332571680772</v>
      </c>
      <c r="BJ38" s="106">
        <v>-1.911065</v>
      </c>
      <c r="BM38" s="105">
        <v>95.251461660077879</v>
      </c>
      <c r="BN38" s="106">
        <v>-1.9446009999999998</v>
      </c>
      <c r="BO38" s="128"/>
      <c r="BP38" s="128"/>
    </row>
    <row r="39" spans="1:68" ht="14.4">
      <c r="A39" s="98"/>
      <c r="B39" s="105">
        <v>11.78245860352717</v>
      </c>
      <c r="C39" s="106">
        <v>0.53157799999999999</v>
      </c>
      <c r="D39" s="105">
        <v>13.964487491234483</v>
      </c>
      <c r="E39" s="106">
        <v>0.219972</v>
      </c>
      <c r="F39" s="105">
        <v>18.404726577402815</v>
      </c>
      <c r="G39" s="106">
        <v>-0.31464199999999998</v>
      </c>
      <c r="H39" s="105">
        <v>7.9459381692758182</v>
      </c>
      <c r="I39" s="106">
        <v>0.91174100000000002</v>
      </c>
      <c r="J39" s="105">
        <v>8.88356705988725</v>
      </c>
      <c r="K39" s="106">
        <v>0.49202299999999999</v>
      </c>
      <c r="L39" s="105">
        <v>9.5109862094653845</v>
      </c>
      <c r="M39" s="106">
        <v>0.46311999999999998</v>
      </c>
      <c r="N39" s="105">
        <v>9.884199213893293</v>
      </c>
      <c r="O39" s="106">
        <v>0.32709899999999997</v>
      </c>
      <c r="P39" s="105">
        <v>9.7139166784303299</v>
      </c>
      <c r="Q39" s="106">
        <v>0.343364</v>
      </c>
      <c r="R39" s="105">
        <v>14.504754988540363</v>
      </c>
      <c r="S39" s="106">
        <v>0.448351</v>
      </c>
      <c r="T39" s="105">
        <v>14.496758613051316</v>
      </c>
      <c r="U39" s="106">
        <v>0.11087900000000001</v>
      </c>
      <c r="V39" s="99"/>
      <c r="X39" s="100"/>
      <c r="Z39" s="130" t="s">
        <v>2141</v>
      </c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M39" s="101"/>
      <c r="BE39" s="105">
        <v>65.400637878312182</v>
      </c>
      <c r="BF39" s="106">
        <v>-1.2787390000000001</v>
      </c>
      <c r="BI39" s="105">
        <v>106.88165231412057</v>
      </c>
      <c r="BJ39" s="106">
        <v>-2.0373269999999999</v>
      </c>
      <c r="BM39" s="110">
        <v>104.17917633979501</v>
      </c>
      <c r="BN39" s="111">
        <v>-2.1046289999999996</v>
      </c>
      <c r="BO39" s="128"/>
      <c r="BP39" s="128"/>
    </row>
    <row r="40" spans="1:68" ht="14.4">
      <c r="A40" s="98"/>
      <c r="B40" s="105">
        <v>14.857804854525408</v>
      </c>
      <c r="C40" s="106">
        <v>0.231186</v>
      </c>
      <c r="D40" s="105">
        <v>17.923801666118464</v>
      </c>
      <c r="E40" s="106">
        <v>-0.15045</v>
      </c>
      <c r="F40" s="105">
        <v>19.134964564466955</v>
      </c>
      <c r="G40" s="106">
        <v>-0.61212900000000003</v>
      </c>
      <c r="H40" s="105">
        <v>10.033471796713391</v>
      </c>
      <c r="I40" s="106">
        <v>0.541709</v>
      </c>
      <c r="J40" s="105">
        <v>11.159881889618724</v>
      </c>
      <c r="K40" s="106">
        <v>5.7340000000000002E-2</v>
      </c>
      <c r="L40" s="105">
        <v>12.668631375755764</v>
      </c>
      <c r="M40" s="106">
        <v>-2.8937000000000001E-2</v>
      </c>
      <c r="N40" s="105">
        <v>11.833488716709411</v>
      </c>
      <c r="O40" s="106">
        <v>0.101032</v>
      </c>
      <c r="P40" s="105">
        <v>15.191913690474763</v>
      </c>
      <c r="Q40" s="106">
        <v>-0.31675500000000001</v>
      </c>
      <c r="R40" s="105">
        <v>17.084646479394372</v>
      </c>
      <c r="S40" s="106">
        <v>9.7058000000000005E-2</v>
      </c>
      <c r="T40" s="105">
        <v>15.30155283108485</v>
      </c>
      <c r="U40" s="106">
        <v>-8.2024E-2</v>
      </c>
      <c r="V40" s="99"/>
      <c r="X40" s="100"/>
      <c r="Z40" s="138">
        <v>42288</v>
      </c>
      <c r="AA40" s="138"/>
      <c r="AB40" s="139">
        <v>42327</v>
      </c>
      <c r="AC40" s="140"/>
      <c r="AD40" s="132">
        <v>42347</v>
      </c>
      <c r="AE40" s="133"/>
      <c r="AF40" s="134">
        <v>42385</v>
      </c>
      <c r="AG40" s="135"/>
      <c r="AH40" s="132">
        <v>42420</v>
      </c>
      <c r="AI40" s="133"/>
      <c r="AJ40" s="136">
        <v>42448</v>
      </c>
      <c r="AK40" s="137"/>
      <c r="AM40" s="101"/>
      <c r="BE40" s="105">
        <v>71.294539292452157</v>
      </c>
      <c r="BF40" s="106">
        <v>-1.537091</v>
      </c>
      <c r="BI40" s="105">
        <v>112.60634381704249</v>
      </c>
      <c r="BJ40" s="106">
        <v>-2.162344</v>
      </c>
    </row>
    <row r="41" spans="1:68">
      <c r="A41" s="98"/>
      <c r="B41" s="105">
        <v>17.622871917809515</v>
      </c>
      <c r="C41" s="106">
        <v>-5.8153000000000003E-2</v>
      </c>
      <c r="D41" s="105">
        <v>19.500532717546758</v>
      </c>
      <c r="E41" s="106">
        <v>-0.39779100000000001</v>
      </c>
      <c r="F41" s="105">
        <v>24.471372255334938</v>
      </c>
      <c r="G41" s="106">
        <v>-1.134271</v>
      </c>
      <c r="H41" s="105">
        <v>12.23850722277084</v>
      </c>
      <c r="I41" s="106">
        <v>0.220194</v>
      </c>
      <c r="J41" s="105">
        <v>13.881576006049787</v>
      </c>
      <c r="K41" s="106">
        <v>-0.243203</v>
      </c>
      <c r="L41" s="105">
        <v>17.313954224672507</v>
      </c>
      <c r="M41" s="106">
        <v>-0.51536300000000002</v>
      </c>
      <c r="N41" s="105">
        <v>16.159560655698655</v>
      </c>
      <c r="O41" s="106">
        <v>-0.32548100000000002</v>
      </c>
      <c r="P41" s="105">
        <v>18.757044744225674</v>
      </c>
      <c r="Q41" s="106">
        <v>-0.68393400000000004</v>
      </c>
      <c r="R41" s="105">
        <v>20.260622920810047</v>
      </c>
      <c r="S41" s="106">
        <v>-0.378998</v>
      </c>
      <c r="T41" s="105">
        <v>17.534509947427569</v>
      </c>
      <c r="U41" s="106">
        <v>-0.40763199999999999</v>
      </c>
      <c r="V41" s="99"/>
      <c r="X41" s="100"/>
      <c r="Z41" s="103" t="s">
        <v>2137</v>
      </c>
      <c r="AA41" s="104" t="s">
        <v>2138</v>
      </c>
      <c r="AB41" s="103" t="s">
        <v>2137</v>
      </c>
      <c r="AC41" s="104" t="s">
        <v>2138</v>
      </c>
      <c r="AD41" s="103" t="s">
        <v>2137</v>
      </c>
      <c r="AE41" s="104" t="s">
        <v>2138</v>
      </c>
      <c r="AF41" s="103" t="s">
        <v>2137</v>
      </c>
      <c r="AG41" s="104" t="s">
        <v>2138</v>
      </c>
      <c r="AH41" s="103" t="s">
        <v>2137</v>
      </c>
      <c r="AI41" s="104" t="s">
        <v>2138</v>
      </c>
      <c r="AJ41" s="103" t="s">
        <v>2137</v>
      </c>
      <c r="AK41" s="104" t="s">
        <v>2138</v>
      </c>
      <c r="AM41" s="101"/>
      <c r="BE41" s="110">
        <v>76.196662784603845</v>
      </c>
      <c r="BF41" s="111">
        <v>-1.556284</v>
      </c>
      <c r="BI41" s="110">
        <v>118.59000499447302</v>
      </c>
      <c r="BJ41" s="111">
        <v>-2.182455</v>
      </c>
    </row>
    <row r="42" spans="1:68">
      <c r="A42" s="98"/>
      <c r="B42" s="105">
        <v>20.573918566021288</v>
      </c>
      <c r="C42" s="106">
        <v>-0.66120199999999996</v>
      </c>
      <c r="D42" s="105">
        <v>22.399859329750299</v>
      </c>
      <c r="E42" s="106">
        <v>-0.87783199999999995</v>
      </c>
      <c r="F42" s="105">
        <v>28.274739654449036</v>
      </c>
      <c r="G42" s="106">
        <v>-1.4144030000000001</v>
      </c>
      <c r="H42" s="105">
        <v>15.555328544451616</v>
      </c>
      <c r="I42" s="106">
        <v>-6.6862000000000005E-2</v>
      </c>
      <c r="J42" s="105">
        <v>17.656198336383767</v>
      </c>
      <c r="K42" s="106">
        <v>-0.73177000000000003</v>
      </c>
      <c r="L42" s="105">
        <v>20.618579378880955</v>
      </c>
      <c r="M42" s="106">
        <v>-0.824214</v>
      </c>
      <c r="N42" s="105">
        <v>22.045834356382798</v>
      </c>
      <c r="O42" s="106">
        <v>-0.956457</v>
      </c>
      <c r="P42" s="105">
        <v>22.121575444682286</v>
      </c>
      <c r="Q42" s="106">
        <v>-0.97109100000000004</v>
      </c>
      <c r="R42" s="105">
        <v>23.433479580106628</v>
      </c>
      <c r="S42" s="106">
        <v>-0.68881700000000001</v>
      </c>
      <c r="T42" s="105">
        <v>19.382752943427871</v>
      </c>
      <c r="U42" s="106">
        <v>-0.815971</v>
      </c>
      <c r="V42" s="99"/>
      <c r="X42" s="100"/>
      <c r="Z42" s="107" t="s">
        <v>2139</v>
      </c>
      <c r="AA42" s="108" t="s">
        <v>2140</v>
      </c>
      <c r="AB42" s="107" t="s">
        <v>2139</v>
      </c>
      <c r="AC42" s="108" t="s">
        <v>2140</v>
      </c>
      <c r="AD42" s="107" t="s">
        <v>2139</v>
      </c>
      <c r="AE42" s="108" t="s">
        <v>2140</v>
      </c>
      <c r="AF42" s="107" t="s">
        <v>2139</v>
      </c>
      <c r="AG42" s="108" t="s">
        <v>2140</v>
      </c>
      <c r="AH42" s="107" t="s">
        <v>2139</v>
      </c>
      <c r="AI42" s="108" t="s">
        <v>2140</v>
      </c>
      <c r="AJ42" s="107" t="s">
        <v>2139</v>
      </c>
      <c r="AK42" s="108" t="s">
        <v>2140</v>
      </c>
      <c r="AM42" s="101"/>
    </row>
    <row r="43" spans="1:68" ht="14.4">
      <c r="A43" s="98"/>
      <c r="B43" s="105">
        <v>23.40009954892227</v>
      </c>
      <c r="C43" s="106">
        <v>-1.118471</v>
      </c>
      <c r="D43" s="105">
        <v>26.698171612678575</v>
      </c>
      <c r="E43" s="106">
        <v>-1.3590949999999999</v>
      </c>
      <c r="F43" s="105">
        <v>30.054802056113665</v>
      </c>
      <c r="G43" s="106">
        <v>-1.337845</v>
      </c>
      <c r="H43" s="105">
        <v>18.61727558769778</v>
      </c>
      <c r="I43" s="106">
        <v>-0.60262400000000005</v>
      </c>
      <c r="J43" s="105">
        <v>21.296597976998985</v>
      </c>
      <c r="K43" s="106">
        <v>-1.1044309999999999</v>
      </c>
      <c r="L43" s="105">
        <v>24.574874686942312</v>
      </c>
      <c r="M43" s="106">
        <v>-1.1078889999999999</v>
      </c>
      <c r="N43" s="105">
        <v>28.896846807249538</v>
      </c>
      <c r="O43" s="106">
        <v>-1.351539</v>
      </c>
      <c r="P43" s="105">
        <v>26.978670951386327</v>
      </c>
      <c r="Q43" s="106">
        <v>-1.273547</v>
      </c>
      <c r="R43" s="105">
        <v>27.218403686871618</v>
      </c>
      <c r="S43" s="106">
        <v>-1.0224610000000001</v>
      </c>
      <c r="T43" s="105">
        <v>24.99914147754944</v>
      </c>
      <c r="U43" s="106">
        <v>-1.1503939999999999</v>
      </c>
      <c r="V43" s="99"/>
      <c r="X43" s="100"/>
      <c r="AB43" s="109">
        <v>0</v>
      </c>
      <c r="AC43" s="109">
        <v>1.883</v>
      </c>
      <c r="AD43" s="109">
        <v>0</v>
      </c>
      <c r="AE43" s="109">
        <v>1.883</v>
      </c>
      <c r="AF43" s="109">
        <v>0</v>
      </c>
      <c r="AG43" s="109">
        <v>1.883</v>
      </c>
      <c r="AH43" s="109">
        <v>0</v>
      </c>
      <c r="AI43" s="109">
        <v>1.883</v>
      </c>
      <c r="AJ43" s="109">
        <v>0</v>
      </c>
      <c r="AK43" s="109">
        <v>1.883</v>
      </c>
      <c r="AM43" s="101"/>
      <c r="AP43" s="130" t="s">
        <v>2141</v>
      </c>
      <c r="AQ43" s="130"/>
      <c r="AR43" s="130"/>
      <c r="AS43" s="130"/>
      <c r="AT43" s="130"/>
      <c r="AU43" s="130"/>
      <c r="AV43" s="130"/>
      <c r="AW43" s="130"/>
      <c r="AX43" s="130"/>
      <c r="AY43" s="130"/>
      <c r="BC43" s="131" t="s">
        <v>2142</v>
      </c>
      <c r="BD43" s="131"/>
      <c r="BE43" s="131"/>
      <c r="BF43" s="131"/>
      <c r="BG43" s="131"/>
      <c r="BH43" s="131"/>
      <c r="BI43" s="131"/>
      <c r="BJ43" s="131"/>
      <c r="BK43" s="131"/>
      <c r="BL43" s="131"/>
    </row>
    <row r="44" spans="1:68" ht="14.4">
      <c r="A44" s="98"/>
      <c r="B44" s="105">
        <v>27.019476164707179</v>
      </c>
      <c r="C44" s="106">
        <v>-1.346816</v>
      </c>
      <c r="D44" s="105">
        <v>31.916084237111576</v>
      </c>
      <c r="E44" s="106">
        <v>-1.5442020000000001</v>
      </c>
      <c r="F44" s="105">
        <v>33.374580552978479</v>
      </c>
      <c r="G44" s="106">
        <v>-1.5704830000000001</v>
      </c>
      <c r="H44" s="105">
        <v>22.011433212122718</v>
      </c>
      <c r="I44" s="106">
        <v>-0.94455100000000003</v>
      </c>
      <c r="J44" s="105">
        <v>24.455412688913938</v>
      </c>
      <c r="K44" s="106">
        <v>-1.3274619999999999</v>
      </c>
      <c r="L44" s="105">
        <v>29.896789080821289</v>
      </c>
      <c r="M44" s="106">
        <v>-1.3726240000000001</v>
      </c>
      <c r="N44" s="105">
        <v>36.765910928675368</v>
      </c>
      <c r="O44" s="106">
        <v>-1.6592210000000001</v>
      </c>
      <c r="P44" s="105">
        <v>32.617223923118416</v>
      </c>
      <c r="Q44" s="106">
        <v>-1.4787459999999999</v>
      </c>
      <c r="R44" s="105">
        <v>33.713137155386626</v>
      </c>
      <c r="S44" s="106">
        <v>-1.3671549999999999</v>
      </c>
      <c r="T44" s="105">
        <v>32.112229263537088</v>
      </c>
      <c r="U44" s="106">
        <v>-1.517347</v>
      </c>
      <c r="V44" s="99"/>
      <c r="X44" s="100"/>
      <c r="AB44" s="109">
        <v>7.2557605358744937</v>
      </c>
      <c r="AC44" s="109">
        <v>0.27631</v>
      </c>
      <c r="AD44" s="109">
        <v>5.4406651259415604</v>
      </c>
      <c r="AE44" s="109">
        <v>0.57609299999999997</v>
      </c>
      <c r="AF44" s="109">
        <v>5.4852326699153506</v>
      </c>
      <c r="AG44" s="109">
        <v>0.65238600000000002</v>
      </c>
      <c r="AH44" s="109">
        <v>6.6284169970357967</v>
      </c>
      <c r="AI44" s="109">
        <v>0.14932500000000001</v>
      </c>
      <c r="AJ44" s="109">
        <v>6.0772973196285438</v>
      </c>
      <c r="AK44" s="109">
        <v>0.619811</v>
      </c>
      <c r="AM44" s="101"/>
      <c r="AP44" s="138">
        <v>43061</v>
      </c>
      <c r="AQ44" s="138"/>
      <c r="AR44" s="139">
        <v>43153</v>
      </c>
      <c r="AS44" s="140"/>
      <c r="AT44" s="132">
        <v>43181</v>
      </c>
      <c r="AU44" s="133"/>
      <c r="AV44" s="134">
        <v>43212</v>
      </c>
      <c r="AW44" s="135"/>
      <c r="AX44" s="132">
        <v>43246</v>
      </c>
      <c r="AY44" s="133"/>
      <c r="AZ44" s="149"/>
      <c r="BA44" s="149"/>
      <c r="BB44" s="149"/>
      <c r="BC44" s="138">
        <v>43651</v>
      </c>
      <c r="BD44" s="138"/>
      <c r="BE44" s="139">
        <v>43743</v>
      </c>
      <c r="BF44" s="140"/>
      <c r="BG44" s="132">
        <v>43787</v>
      </c>
      <c r="BH44" s="133"/>
      <c r="BI44" s="134">
        <v>43808</v>
      </c>
      <c r="BJ44" s="135"/>
      <c r="BK44" s="132">
        <v>43852</v>
      </c>
      <c r="BL44" s="133"/>
      <c r="BM44" s="134">
        <v>43888</v>
      </c>
      <c r="BN44" s="135"/>
      <c r="BO44" s="132">
        <v>44003</v>
      </c>
      <c r="BP44" s="133"/>
    </row>
    <row r="45" spans="1:68">
      <c r="A45" s="98"/>
      <c r="B45" s="105">
        <v>31.59598570364545</v>
      </c>
      <c r="C45" s="106">
        <v>-1.4980119999999999</v>
      </c>
      <c r="D45" s="105">
        <v>38.679297042485857</v>
      </c>
      <c r="E45" s="106">
        <v>-1.6880850000000001</v>
      </c>
      <c r="F45" s="105">
        <v>38.606057033177208</v>
      </c>
      <c r="G45" s="106">
        <v>-1.6828129999999999</v>
      </c>
      <c r="H45" s="105">
        <v>25.813972687835893</v>
      </c>
      <c r="I45" s="106">
        <v>-1.2328410000000001</v>
      </c>
      <c r="J45" s="105">
        <v>29.504838041767648</v>
      </c>
      <c r="K45" s="106">
        <v>-1.6092900000000001</v>
      </c>
      <c r="L45" s="105">
        <v>35.550927146728505</v>
      </c>
      <c r="M45" s="106">
        <v>-1.6407020000000001</v>
      </c>
      <c r="N45" s="105">
        <v>42.683181586714056</v>
      </c>
      <c r="O45" s="106">
        <v>-1.746626</v>
      </c>
      <c r="P45" s="110">
        <v>37.76616585582763</v>
      </c>
      <c r="Q45" s="111">
        <v>-1.6700010000000001</v>
      </c>
      <c r="R45" s="105">
        <v>41.510772527601176</v>
      </c>
      <c r="S45" s="106">
        <v>-1.6223209999999999</v>
      </c>
      <c r="T45" s="105">
        <v>43.476053588721683</v>
      </c>
      <c r="U45" s="106">
        <v>-1.805466</v>
      </c>
      <c r="V45" s="99"/>
      <c r="X45" s="100"/>
      <c r="AB45" s="109">
        <v>7.9089221087263848</v>
      </c>
      <c r="AC45" s="109">
        <v>0.20877799999999999</v>
      </c>
      <c r="AD45" s="109">
        <v>7.9084853886620063</v>
      </c>
      <c r="AE45" s="109">
        <v>0.33347900000000003</v>
      </c>
      <c r="AF45" s="109">
        <v>7.1146720670763077</v>
      </c>
      <c r="AG45" s="109">
        <v>0.459677</v>
      </c>
      <c r="AH45" s="109">
        <v>8.8966052185081175</v>
      </c>
      <c r="AI45" s="109">
        <v>-8.3029000000000006E-2</v>
      </c>
      <c r="AJ45" s="109">
        <v>8.7719830020740748</v>
      </c>
      <c r="AK45" s="109">
        <v>0.30094900000000002</v>
      </c>
      <c r="AM45" s="101"/>
      <c r="AP45" s="103" t="s">
        <v>2137</v>
      </c>
      <c r="AQ45" s="104" t="s">
        <v>2138</v>
      </c>
      <c r="AR45" s="103" t="s">
        <v>2137</v>
      </c>
      <c r="AS45" s="104" t="s">
        <v>2138</v>
      </c>
      <c r="AT45" s="103" t="s">
        <v>2137</v>
      </c>
      <c r="AU45" s="104" t="s">
        <v>2138</v>
      </c>
      <c r="AV45" s="103" t="s">
        <v>2137</v>
      </c>
      <c r="AW45" s="104" t="s">
        <v>2138</v>
      </c>
      <c r="AX45" s="103" t="s">
        <v>2137</v>
      </c>
      <c r="AY45" s="104" t="s">
        <v>2138</v>
      </c>
      <c r="BC45" s="103" t="s">
        <v>2137</v>
      </c>
      <c r="BD45" s="104" t="s">
        <v>2138</v>
      </c>
      <c r="BE45" s="103" t="s">
        <v>2137</v>
      </c>
      <c r="BF45" s="104" t="s">
        <v>2138</v>
      </c>
      <c r="BG45" s="103" t="s">
        <v>2137</v>
      </c>
      <c r="BH45" s="104" t="s">
        <v>2138</v>
      </c>
      <c r="BI45" s="103" t="s">
        <v>2137</v>
      </c>
      <c r="BJ45" s="104" t="s">
        <v>2138</v>
      </c>
      <c r="BK45" s="103" t="s">
        <v>2137</v>
      </c>
      <c r="BL45" s="104" t="s">
        <v>2138</v>
      </c>
      <c r="BM45" s="103" t="s">
        <v>2137</v>
      </c>
      <c r="BN45" s="104" t="s">
        <v>2138</v>
      </c>
      <c r="BO45" s="103" t="s">
        <v>2137</v>
      </c>
      <c r="BP45" s="104" t="s">
        <v>2138</v>
      </c>
    </row>
    <row r="46" spans="1:68">
      <c r="A46" s="98"/>
      <c r="B46" s="105">
        <v>37.604060848004785</v>
      </c>
      <c r="C46" s="106">
        <v>-1.648542</v>
      </c>
      <c r="D46" s="105">
        <v>46.247526342581892</v>
      </c>
      <c r="E46" s="106">
        <v>-1.8140879999999999</v>
      </c>
      <c r="F46" s="110">
        <v>49.511289251141385</v>
      </c>
      <c r="G46" s="111">
        <v>-1.9744379999999999</v>
      </c>
      <c r="H46" s="105">
        <v>30.772791472948704</v>
      </c>
      <c r="I46" s="106">
        <v>-1.4671860000000001</v>
      </c>
      <c r="J46" s="105">
        <v>34.552391808169858</v>
      </c>
      <c r="K46" s="106">
        <v>-1.780478</v>
      </c>
      <c r="L46" s="105">
        <v>41.576158339592524</v>
      </c>
      <c r="M46" s="106">
        <v>-1.739514</v>
      </c>
      <c r="N46" s="105">
        <v>48.599529663305304</v>
      </c>
      <c r="O46" s="106">
        <v>-1.8634470000000001</v>
      </c>
      <c r="R46" s="105">
        <v>47.207680453856369</v>
      </c>
      <c r="S46" s="106">
        <v>-1.7414940000000001</v>
      </c>
      <c r="T46" s="110">
        <v>52.325766793260108</v>
      </c>
      <c r="U46" s="111">
        <v>-1.9786509999999999</v>
      </c>
      <c r="V46" s="99"/>
      <c r="X46" s="100"/>
      <c r="AB46" s="109">
        <v>9.7039518829767299</v>
      </c>
      <c r="AC46" s="109">
        <v>-7.5185000000000002E-2</v>
      </c>
      <c r="AD46" s="109">
        <v>9.6516668857802248</v>
      </c>
      <c r="AE46" s="109">
        <v>0.200095</v>
      </c>
      <c r="AF46" s="109">
        <v>8.9102434274929898</v>
      </c>
      <c r="AG46" s="109">
        <v>0.33537600000000001</v>
      </c>
      <c r="AH46" s="109">
        <v>9.9120947674232944</v>
      </c>
      <c r="AI46" s="109">
        <v>-0.19773199999999999</v>
      </c>
      <c r="AJ46" s="109">
        <v>12.379720253243779</v>
      </c>
      <c r="AK46" s="109">
        <v>-4.9097000000000002E-2</v>
      </c>
      <c r="AM46" s="101"/>
      <c r="AP46" s="107" t="s">
        <v>2139</v>
      </c>
      <c r="AQ46" s="108" t="s">
        <v>2140</v>
      </c>
      <c r="AR46" s="107" t="s">
        <v>2139</v>
      </c>
      <c r="AS46" s="108" t="s">
        <v>2140</v>
      </c>
      <c r="AT46" s="107" t="s">
        <v>2139</v>
      </c>
      <c r="AU46" s="108" t="s">
        <v>2140</v>
      </c>
      <c r="AV46" s="107" t="s">
        <v>2139</v>
      </c>
      <c r="AW46" s="108" t="s">
        <v>2140</v>
      </c>
      <c r="AX46" s="107" t="s">
        <v>2139</v>
      </c>
      <c r="AY46" s="108" t="s">
        <v>2140</v>
      </c>
      <c r="BC46" s="107" t="s">
        <v>2139</v>
      </c>
      <c r="BD46" s="108" t="s">
        <v>2140</v>
      </c>
      <c r="BE46" s="107" t="s">
        <v>2139</v>
      </c>
      <c r="BF46" s="108" t="s">
        <v>2140</v>
      </c>
      <c r="BG46" s="107" t="s">
        <v>2139</v>
      </c>
      <c r="BH46" s="108" t="s">
        <v>2140</v>
      </c>
      <c r="BI46" s="107" t="s">
        <v>2139</v>
      </c>
      <c r="BJ46" s="108" t="s">
        <v>2140</v>
      </c>
      <c r="BK46" s="107" t="s">
        <v>2139</v>
      </c>
      <c r="BL46" s="108" t="s">
        <v>2140</v>
      </c>
      <c r="BM46" s="107" t="s">
        <v>2139</v>
      </c>
      <c r="BN46" s="108" t="s">
        <v>2140</v>
      </c>
      <c r="BO46" s="107" t="s">
        <v>2139</v>
      </c>
      <c r="BP46" s="108" t="s">
        <v>2140</v>
      </c>
    </row>
    <row r="47" spans="1:68">
      <c r="A47" s="98"/>
      <c r="B47" s="105">
        <v>42.369682401815922</v>
      </c>
      <c r="C47" s="106">
        <v>-1.719184</v>
      </c>
      <c r="D47" s="105">
        <v>54.230357043050709</v>
      </c>
      <c r="E47" s="106">
        <v>-1.9839690000000001</v>
      </c>
      <c r="H47" s="105">
        <v>36.097134261610563</v>
      </c>
      <c r="I47" s="106">
        <v>-1.666507</v>
      </c>
      <c r="J47" s="105">
        <v>39.857604712527063</v>
      </c>
      <c r="K47" s="106">
        <v>-1.897289</v>
      </c>
      <c r="L47" s="110">
        <v>47.036503719053457</v>
      </c>
      <c r="M47" s="111">
        <v>-1.8356809999999999</v>
      </c>
      <c r="N47" s="105">
        <v>52.295450277752785</v>
      </c>
      <c r="O47" s="106">
        <v>-1.91306</v>
      </c>
      <c r="R47" s="110">
        <v>52.612015499400613</v>
      </c>
      <c r="S47" s="111">
        <v>-1.8612580000000001</v>
      </c>
      <c r="V47" s="99"/>
      <c r="X47" s="100"/>
      <c r="AB47" s="109">
        <v>11.592878077657755</v>
      </c>
      <c r="AC47" s="109">
        <v>-0.35533500000000001</v>
      </c>
      <c r="AD47" s="109">
        <v>10.359567871367448</v>
      </c>
      <c r="AE47" s="109">
        <v>-0.20581199999999999</v>
      </c>
      <c r="AF47" s="109">
        <v>11.15606503341426</v>
      </c>
      <c r="AG47" s="109">
        <v>0.13280800000000001</v>
      </c>
      <c r="AH47" s="109">
        <v>10.935408963750255</v>
      </c>
      <c r="AI47" s="109">
        <v>-0.33099000000000001</v>
      </c>
      <c r="AJ47" s="109">
        <v>12.98577828422769</v>
      </c>
      <c r="AK47" s="109">
        <v>-0.148259</v>
      </c>
      <c r="AM47" s="101"/>
      <c r="AP47" s="109">
        <v>0</v>
      </c>
      <c r="AQ47" s="109">
        <v>1.9290499999999999</v>
      </c>
      <c r="AR47" s="109">
        <v>0</v>
      </c>
      <c r="AS47" s="109">
        <v>1.9290499999999999</v>
      </c>
      <c r="AT47" s="109">
        <v>0</v>
      </c>
      <c r="AU47" s="109">
        <v>1.9290499999999999</v>
      </c>
      <c r="AV47" s="109">
        <v>0</v>
      </c>
      <c r="AW47" s="109">
        <v>1.9290499999999999</v>
      </c>
      <c r="AX47" s="109">
        <v>0</v>
      </c>
      <c r="AY47" s="109">
        <v>1.9290499999999999</v>
      </c>
      <c r="BC47" s="105">
        <v>0</v>
      </c>
      <c r="BD47" s="106">
        <v>1.9110210000000001</v>
      </c>
      <c r="BE47">
        <v>0</v>
      </c>
      <c r="BF47">
        <v>1.9110210000000001</v>
      </c>
      <c r="BG47" s="105">
        <v>0</v>
      </c>
      <c r="BH47" s="106">
        <v>1.9110210000000001</v>
      </c>
      <c r="BI47" s="105">
        <v>0</v>
      </c>
      <c r="BJ47" s="106">
        <v>1.9110210000000001</v>
      </c>
      <c r="BK47" s="105">
        <v>0</v>
      </c>
      <c r="BL47" s="106">
        <v>1.9110210000000001</v>
      </c>
      <c r="BM47" s="105">
        <v>0</v>
      </c>
      <c r="BN47" s="106">
        <v>1.9110210000000001</v>
      </c>
      <c r="BO47" s="105">
        <v>0</v>
      </c>
      <c r="BP47" s="106">
        <v>1.9110210000000001</v>
      </c>
    </row>
    <row r="48" spans="1:68">
      <c r="A48" s="98"/>
      <c r="B48" s="110">
        <v>48.50003889208341</v>
      </c>
      <c r="C48" s="111">
        <v>-1.8110059999999999</v>
      </c>
      <c r="D48" s="110">
        <v>62.310691447287134</v>
      </c>
      <c r="E48" s="111">
        <v>-2.1221209999999999</v>
      </c>
      <c r="H48" s="110">
        <v>42.556113680204405</v>
      </c>
      <c r="I48" s="111">
        <v>-1.772877</v>
      </c>
      <c r="J48" s="105">
        <v>44.754471984785667</v>
      </c>
      <c r="K48" s="106">
        <v>-1.9950239999999999</v>
      </c>
      <c r="N48" s="110">
        <v>56.749704694156264</v>
      </c>
      <c r="O48" s="111">
        <v>-2.000035</v>
      </c>
      <c r="R48" s="110"/>
      <c r="S48" s="111"/>
      <c r="V48" s="99"/>
      <c r="X48" s="100"/>
      <c r="AB48" s="109">
        <v>13.769205202114012</v>
      </c>
      <c r="AC48" s="109">
        <v>-0.53440399999999999</v>
      </c>
      <c r="AD48" s="109">
        <v>14.088267641372562</v>
      </c>
      <c r="AE48" s="109">
        <v>-0.47146199999999999</v>
      </c>
      <c r="AF48" s="109">
        <v>11.82985579480291</v>
      </c>
      <c r="AG48" s="109">
        <v>-9.4861000000000001E-2</v>
      </c>
      <c r="AH48" s="109">
        <v>12.277898745620565</v>
      </c>
      <c r="AI48" s="109">
        <v>-0.50404899999999997</v>
      </c>
      <c r="AJ48" s="109">
        <v>13.38072192817366</v>
      </c>
      <c r="AK48" s="109">
        <v>-0.28397499999999998</v>
      </c>
      <c r="AM48" s="101"/>
      <c r="AP48" s="109">
        <v>3.2363379168851267</v>
      </c>
      <c r="AQ48" s="109">
        <v>0.99523899999999998</v>
      </c>
      <c r="AR48" s="109">
        <v>2.3267519986367451</v>
      </c>
      <c r="AS48" s="109">
        <v>1.5220229999999999</v>
      </c>
      <c r="AT48" s="109">
        <v>0.54896262657182204</v>
      </c>
      <c r="AU48" s="109">
        <v>1.752888</v>
      </c>
      <c r="AV48" s="109">
        <v>0.15669322006232567</v>
      </c>
      <c r="AW48" s="109">
        <v>1.9838800000000001</v>
      </c>
      <c r="AX48" s="109">
        <v>2.5015324320867038</v>
      </c>
      <c r="AY48" s="109">
        <v>1.685182</v>
      </c>
      <c r="BC48" s="105">
        <v>3.7858874947822923</v>
      </c>
      <c r="BD48" s="106">
        <v>1.4349909999999999</v>
      </c>
      <c r="BE48">
        <v>0.30080630861567759</v>
      </c>
      <c r="BF48">
        <v>1.881381</v>
      </c>
      <c r="BG48" s="105">
        <v>0.19772167528437892</v>
      </c>
      <c r="BH48" s="106">
        <v>1.8469150000000001</v>
      </c>
      <c r="BI48" s="105">
        <v>0.27260893989092561</v>
      </c>
      <c r="BJ48" s="106">
        <v>1.8489800000000001</v>
      </c>
      <c r="BK48" s="105">
        <v>2.4313802598221423</v>
      </c>
      <c r="BL48" s="106">
        <v>1.669683</v>
      </c>
      <c r="BM48" s="105">
        <v>0.30486018030362527</v>
      </c>
      <c r="BN48" s="106">
        <v>1.9633580000000002</v>
      </c>
      <c r="BO48" s="105">
        <v>0.45963878802420649</v>
      </c>
      <c r="BP48" s="106">
        <v>2.0256180000000001</v>
      </c>
    </row>
    <row r="49" spans="1:68">
      <c r="A49" s="98"/>
      <c r="J49" s="105">
        <v>51.030404437835898</v>
      </c>
      <c r="K49" s="106">
        <v>-2.1269309999999999</v>
      </c>
      <c r="V49" s="99"/>
      <c r="X49" s="100"/>
      <c r="AB49" s="109">
        <v>14.905098301991005</v>
      </c>
      <c r="AC49" s="109">
        <v>-0.626309</v>
      </c>
      <c r="AD49" s="109">
        <v>16.042533106903221</v>
      </c>
      <c r="AE49" s="109">
        <v>-0.75769299999999995</v>
      </c>
      <c r="AF49" s="109">
        <v>13.775509461081784</v>
      </c>
      <c r="AG49" s="109">
        <v>-0.19606699999999999</v>
      </c>
      <c r="AH49" s="109">
        <v>14.229391899471523</v>
      </c>
      <c r="AI49" s="109">
        <v>-0.91900599999999999</v>
      </c>
      <c r="AJ49" s="109">
        <v>14.935722219798834</v>
      </c>
      <c r="AK49" s="109">
        <v>-0.384741</v>
      </c>
      <c r="AM49" s="101"/>
      <c r="AP49" s="109">
        <v>8.0531374050035627</v>
      </c>
      <c r="AQ49" s="109">
        <v>0.365763</v>
      </c>
      <c r="AR49" s="109">
        <v>4.2386959665793231</v>
      </c>
      <c r="AS49" s="109">
        <v>1.196599</v>
      </c>
      <c r="AT49" s="109">
        <v>1.6632651882682188</v>
      </c>
      <c r="AU49" s="109">
        <v>1.648185</v>
      </c>
      <c r="AV49" s="109">
        <v>1.7148985886839463</v>
      </c>
      <c r="AW49" s="109">
        <v>1.7385550000000001</v>
      </c>
      <c r="AX49" s="109">
        <v>6.0949097035880442</v>
      </c>
      <c r="AY49" s="109">
        <v>0.953955</v>
      </c>
      <c r="BC49" s="105">
        <v>4.4987327152416761</v>
      </c>
      <c r="BD49" s="106">
        <v>1.2227250000000001</v>
      </c>
      <c r="BE49">
        <v>0.86119401414527463</v>
      </c>
      <c r="BF49">
        <v>1.881089</v>
      </c>
      <c r="BG49" s="105">
        <v>0.60243168006040326</v>
      </c>
      <c r="BH49" s="106">
        <v>1.798735</v>
      </c>
      <c r="BI49" s="105">
        <v>0.77392440250563344</v>
      </c>
      <c r="BJ49" s="106">
        <v>1.8658570000000001</v>
      </c>
      <c r="BK49" s="105">
        <v>4.8515720272475011</v>
      </c>
      <c r="BL49" s="106">
        <v>1.2271300000000001</v>
      </c>
      <c r="BM49" s="105">
        <v>5.0684346844870305</v>
      </c>
      <c r="BN49" s="106">
        <v>1.4011800000000001</v>
      </c>
      <c r="BO49" s="105">
        <v>2.9027341543775296</v>
      </c>
      <c r="BP49" s="106">
        <v>1.71743</v>
      </c>
    </row>
    <row r="50" spans="1:68">
      <c r="A50" s="98"/>
      <c r="J50" s="110">
        <v>56.92426437354348</v>
      </c>
      <c r="K50" s="111">
        <v>-2.2623380000000002</v>
      </c>
      <c r="V50" s="99"/>
      <c r="X50" s="100"/>
      <c r="AB50" s="109">
        <v>17.417268822476412</v>
      </c>
      <c r="AC50" s="109">
        <v>-0.79340699999999997</v>
      </c>
      <c r="AD50" s="109">
        <v>19.003678329415916</v>
      </c>
      <c r="AE50" s="109">
        <v>-0.83899299999999999</v>
      </c>
      <c r="AF50" s="109">
        <v>14.833551176989406</v>
      </c>
      <c r="AG50" s="109">
        <v>-0.52938099999999999</v>
      </c>
      <c r="AH50" s="109">
        <v>17.703370345960138</v>
      </c>
      <c r="AI50" s="109">
        <v>-1.1095170000000001</v>
      </c>
      <c r="AJ50" s="109">
        <v>15.192329377042082</v>
      </c>
      <c r="AK50" s="109">
        <v>-0.56444700000000003</v>
      </c>
      <c r="AM50" s="101"/>
      <c r="AP50" s="109">
        <v>10.353513902978479</v>
      </c>
      <c r="AQ50" s="109">
        <v>0.15864600000000001</v>
      </c>
      <c r="AR50" s="109">
        <v>6.6861364028908117</v>
      </c>
      <c r="AS50" s="109">
        <v>0.77362699999999995</v>
      </c>
      <c r="AT50" s="109">
        <v>3.2064090192591999</v>
      </c>
      <c r="AU50" s="109">
        <v>1.4259090000000001</v>
      </c>
      <c r="AV50" s="109">
        <v>2.5797215204662907</v>
      </c>
      <c r="AW50" s="109">
        <v>1.5789029999999999</v>
      </c>
      <c r="AX50" s="109">
        <v>10.388665620274967</v>
      </c>
      <c r="AY50" s="109">
        <v>0.40248099999999998</v>
      </c>
      <c r="BC50" s="105">
        <v>6.9705359267461855</v>
      </c>
      <c r="BD50" s="106">
        <v>0.672207</v>
      </c>
      <c r="BE50">
        <v>0.89816923230522683</v>
      </c>
      <c r="BF50">
        <v>1.8718900000000001</v>
      </c>
      <c r="BG50" s="105">
        <v>0.81658786681639894</v>
      </c>
      <c r="BH50" s="106">
        <v>1.7358560000000001</v>
      </c>
      <c r="BI50" s="105">
        <v>0.92505760095112133</v>
      </c>
      <c r="BJ50" s="106">
        <v>1.709211</v>
      </c>
      <c r="BK50" s="105">
        <v>10.902034802544591</v>
      </c>
      <c r="BL50" s="106">
        <v>0.42475099999999999</v>
      </c>
      <c r="BM50" s="105">
        <v>6.885366041954752</v>
      </c>
      <c r="BN50" s="106">
        <v>1.0759540000000001</v>
      </c>
      <c r="BO50" s="105">
        <v>4.9420515461070904</v>
      </c>
      <c r="BP50" s="106">
        <v>1.317933</v>
      </c>
    </row>
    <row r="51" spans="1:68">
      <c r="A51" s="98"/>
      <c r="V51" s="99"/>
      <c r="X51" s="100"/>
      <c r="AB51" s="109">
        <v>20.586553759216418</v>
      </c>
      <c r="AC51" s="109">
        <v>-1.0026820000000001</v>
      </c>
      <c r="AD51" s="109">
        <v>21.03159511748396</v>
      </c>
      <c r="AE51" s="109">
        <v>-0.85804000000000002</v>
      </c>
      <c r="AF51" s="109">
        <v>16.937737884738507</v>
      </c>
      <c r="AG51" s="109">
        <v>-0.72446299999999997</v>
      </c>
      <c r="AH51" s="109">
        <v>20.207549905177551</v>
      </c>
      <c r="AI51" s="109">
        <v>-1.1571899999999999</v>
      </c>
      <c r="AJ51" s="109">
        <v>15.732041714986881</v>
      </c>
      <c r="AK51" s="109">
        <v>-0.71884999999999999</v>
      </c>
      <c r="AM51" s="101"/>
      <c r="AP51" s="109">
        <v>10.952806117391042</v>
      </c>
      <c r="AQ51" s="109">
        <v>2.1745E-2</v>
      </c>
      <c r="AR51" s="109">
        <v>8.2799816010922793</v>
      </c>
      <c r="AS51" s="109">
        <v>0.522455</v>
      </c>
      <c r="AT51" s="109">
        <v>5.5431086391379036</v>
      </c>
      <c r="AU51" s="109">
        <v>1.0462149999999999</v>
      </c>
      <c r="AV51" s="109">
        <v>5.0349669709258453</v>
      </c>
      <c r="AW51" s="109">
        <v>1.092816</v>
      </c>
      <c r="AX51" s="109">
        <v>11.270655202296771</v>
      </c>
      <c r="AY51" s="109">
        <v>0.27778599999999998</v>
      </c>
      <c r="BC51" s="105">
        <v>10.185513924761644</v>
      </c>
      <c r="BD51" s="106">
        <v>0.21604799999999999</v>
      </c>
      <c r="BE51">
        <v>1.0634801047648708</v>
      </c>
      <c r="BF51">
        <v>1.6423160000000001</v>
      </c>
      <c r="BG51" s="105">
        <v>0.93369684248639018</v>
      </c>
      <c r="BH51" s="106">
        <v>1.5992500000000001</v>
      </c>
      <c r="BI51" s="105">
        <v>3.182338195354574</v>
      </c>
      <c r="BJ51" s="106">
        <v>1.3776660000000001</v>
      </c>
      <c r="BK51" s="105">
        <v>13.095365603479197</v>
      </c>
      <c r="BL51" s="106">
        <v>0.21901699999999999</v>
      </c>
      <c r="BM51" s="105">
        <v>12.008569862816859</v>
      </c>
      <c r="BN51" s="106">
        <v>0.31702200000000014</v>
      </c>
      <c r="BO51" s="105">
        <v>5.3806214909964281</v>
      </c>
      <c r="BP51" s="106">
        <v>1.247771</v>
      </c>
    </row>
    <row r="52" spans="1:68" ht="13.8" thickBot="1">
      <c r="A52" s="114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6"/>
      <c r="X52" s="100"/>
      <c r="AB52" s="109">
        <v>22.191134951879867</v>
      </c>
      <c r="AC52" s="109">
        <v>-0.90016399999999996</v>
      </c>
      <c r="AD52" s="109">
        <v>24.784898231753676</v>
      </c>
      <c r="AE52" s="109">
        <v>-1.1255170000000001</v>
      </c>
      <c r="AF52" s="109">
        <v>20.322078385755123</v>
      </c>
      <c r="AG52" s="109">
        <v>-0.81484299999999998</v>
      </c>
      <c r="AH52" s="109">
        <v>23.372728183556433</v>
      </c>
      <c r="AI52" s="109">
        <v>-1.5128410000000001</v>
      </c>
      <c r="AJ52" s="109">
        <v>18.71688247779668</v>
      </c>
      <c r="AK52" s="109">
        <v>-0.83671600000000002</v>
      </c>
      <c r="AM52" s="101"/>
      <c r="AP52" s="109">
        <v>11.345558263342241</v>
      </c>
      <c r="AQ52" s="109">
        <v>-0.16936699999999999</v>
      </c>
      <c r="AR52" s="109">
        <v>12.028136796648322</v>
      </c>
      <c r="AS52" s="109">
        <v>0.17003299999999999</v>
      </c>
      <c r="AT52" s="109">
        <v>9.2309545454918585</v>
      </c>
      <c r="AU52" s="109">
        <v>0.421039</v>
      </c>
      <c r="AV52" s="109">
        <v>7.145902600267533</v>
      </c>
      <c r="AW52" s="109">
        <v>0.73370400000000002</v>
      </c>
      <c r="AX52" s="109">
        <v>12.766705895788775</v>
      </c>
      <c r="AY52" s="109">
        <v>0.11403099999999999</v>
      </c>
      <c r="BC52" s="105">
        <v>11.790171482923723</v>
      </c>
      <c r="BD52" s="106">
        <v>-3.6649999999999999E-3</v>
      </c>
      <c r="BE52">
        <v>5.8925898665735383</v>
      </c>
      <c r="BF52">
        <v>1.105334</v>
      </c>
      <c r="BG52" s="105">
        <v>4.950218677526907</v>
      </c>
      <c r="BH52" s="106">
        <v>1.1651130000000001</v>
      </c>
      <c r="BI52" s="105">
        <v>6.4967556378354505</v>
      </c>
      <c r="BJ52" s="106">
        <v>1.026008</v>
      </c>
      <c r="BK52" s="105">
        <v>13.482387050357744</v>
      </c>
      <c r="BL52" s="106">
        <v>9.1500999999999999E-2</v>
      </c>
      <c r="BM52" s="105">
        <v>16.539291004177507</v>
      </c>
      <c r="BN52" s="106">
        <v>-0.22817799999999985</v>
      </c>
      <c r="BO52" s="105">
        <v>6.1094621262448161</v>
      </c>
      <c r="BP52" s="106">
        <v>1.081197</v>
      </c>
    </row>
    <row r="53" spans="1:68">
      <c r="X53" s="100"/>
      <c r="AB53" s="109">
        <v>25.557502040072745</v>
      </c>
      <c r="AC53" s="109">
        <v>-1.1784269999999999</v>
      </c>
      <c r="AD53" s="109">
        <v>27.648594062284932</v>
      </c>
      <c r="AE53" s="109">
        <v>-1.2282500000000001</v>
      </c>
      <c r="AF53" s="109">
        <v>22.437293516324758</v>
      </c>
      <c r="AG53" s="109">
        <v>-1.0277350000000001</v>
      </c>
      <c r="AH53" s="112">
        <v>24.982937338416669</v>
      </c>
      <c r="AI53" s="112">
        <v>-1.5170440000000001</v>
      </c>
      <c r="AJ53" s="109">
        <v>23.518048796429767</v>
      </c>
      <c r="AK53" s="109">
        <v>-1.055226</v>
      </c>
      <c r="AM53" s="101"/>
      <c r="AP53" s="109">
        <v>12.598385564889297</v>
      </c>
      <c r="AQ53" s="109">
        <v>-0.40695999999999999</v>
      </c>
      <c r="AR53" s="109">
        <v>13.728604529415168</v>
      </c>
      <c r="AS53" s="109">
        <v>-1.0642E-2</v>
      </c>
      <c r="AT53" s="109">
        <v>13.165895915653287</v>
      </c>
      <c r="AU53" s="109">
        <v>7.7892000000000003E-2</v>
      </c>
      <c r="AV53" s="109">
        <v>9.6330831275459747</v>
      </c>
      <c r="AW53" s="109">
        <v>0.47249000000000002</v>
      </c>
      <c r="AX53" s="109">
        <v>14.581804321414641</v>
      </c>
      <c r="AY53" s="109">
        <v>-9.2557E-2</v>
      </c>
      <c r="BC53" s="105">
        <v>13.252524647932873</v>
      </c>
      <c r="BD53" s="106">
        <v>-0.311359</v>
      </c>
      <c r="BE53">
        <v>9.2232038872853099</v>
      </c>
      <c r="BF53">
        <v>0.55945800000000001</v>
      </c>
      <c r="BG53" s="105">
        <v>10.182833601225875</v>
      </c>
      <c r="BH53" s="106">
        <v>0.47490700000000002</v>
      </c>
      <c r="BI53" s="105">
        <v>12.159039898668253</v>
      </c>
      <c r="BJ53" s="106">
        <v>0.40669299999999997</v>
      </c>
      <c r="BK53" s="105">
        <v>13.862184417973223</v>
      </c>
      <c r="BL53" s="106">
        <v>-2.020700000000001E-2</v>
      </c>
      <c r="BM53" s="105">
        <v>16.588776803050507</v>
      </c>
      <c r="BN53" s="106">
        <v>-0.32472399999999985</v>
      </c>
      <c r="BO53" s="105">
        <v>6.9949904907852076</v>
      </c>
      <c r="BP53" s="106">
        <v>0.86338100000000007</v>
      </c>
    </row>
    <row r="54" spans="1:68">
      <c r="X54" s="100"/>
      <c r="AB54" s="112">
        <v>27.127985363227044</v>
      </c>
      <c r="AC54" s="112">
        <v>-1.214674</v>
      </c>
      <c r="AD54" s="112">
        <v>29.418622559299845</v>
      </c>
      <c r="AE54" s="112">
        <v>-1.303992</v>
      </c>
      <c r="AF54" s="109">
        <v>24.917984912926492</v>
      </c>
      <c r="AG54" s="109">
        <v>-1.116053</v>
      </c>
      <c r="AJ54" s="112">
        <v>28.87737960199085</v>
      </c>
      <c r="AK54" s="112">
        <v>-1.4199409999999999</v>
      </c>
      <c r="AM54" s="101"/>
      <c r="AP54" s="109">
        <v>13.63548034762831</v>
      </c>
      <c r="AQ54" s="109">
        <v>-0.51167700000000005</v>
      </c>
      <c r="AR54" s="109">
        <v>14.186790785163204</v>
      </c>
      <c r="AS54" s="109">
        <v>-0.25733800000000001</v>
      </c>
      <c r="AT54" s="109">
        <v>15.144961725074769</v>
      </c>
      <c r="AU54" s="109">
        <v>-0.13669500000000001</v>
      </c>
      <c r="AV54" s="109">
        <v>13.64054722023776</v>
      </c>
      <c r="AW54" s="109">
        <v>0.15842500000000001</v>
      </c>
      <c r="AX54" s="109">
        <v>16.672841877517381</v>
      </c>
      <c r="AY54" s="109">
        <v>-0.30921500000000002</v>
      </c>
      <c r="BC54" s="105">
        <v>17.287802067508203</v>
      </c>
      <c r="BD54" s="106">
        <v>-0.68668600000000002</v>
      </c>
      <c r="BE54">
        <v>11.704057801506263</v>
      </c>
      <c r="BF54">
        <v>0.30577900000000002</v>
      </c>
      <c r="BG54" s="105">
        <v>14.589694479426511</v>
      </c>
      <c r="BH54" s="106">
        <v>0.14228399999999999</v>
      </c>
      <c r="BI54" s="105">
        <v>14.517435703397467</v>
      </c>
      <c r="BJ54" s="106">
        <v>0.23709</v>
      </c>
      <c r="BK54" s="105">
        <v>13.998658269161414</v>
      </c>
      <c r="BL54" s="106">
        <v>-2.3592000000000009E-2</v>
      </c>
      <c r="BM54" s="105">
        <v>17.149993265517104</v>
      </c>
      <c r="BN54" s="106">
        <v>-0.52212099999999984</v>
      </c>
      <c r="BO54" s="105">
        <v>8.3208187476055215</v>
      </c>
      <c r="BP54" s="106">
        <v>0.60056900000000002</v>
      </c>
    </row>
    <row r="55" spans="1:68" ht="13.8" thickBot="1">
      <c r="X55" s="117"/>
      <c r="Y55" s="118"/>
      <c r="Z55" s="118"/>
      <c r="AA55" s="118"/>
      <c r="AB55" s="118"/>
      <c r="AC55" s="118"/>
      <c r="AD55" s="118"/>
      <c r="AE55" s="118"/>
      <c r="AF55" s="119">
        <v>25.339976742433738</v>
      </c>
      <c r="AG55" s="119">
        <v>-1.1695150000000001</v>
      </c>
      <c r="AH55" s="118"/>
      <c r="AI55" s="118"/>
      <c r="AJ55" s="118"/>
      <c r="AK55" s="118"/>
      <c r="AL55" s="118"/>
      <c r="AM55" s="120"/>
      <c r="AP55" s="109">
        <v>15.984928485295349</v>
      </c>
      <c r="AQ55" s="109">
        <v>-0.67592600000000003</v>
      </c>
      <c r="AR55" s="109">
        <v>14.72893987586685</v>
      </c>
      <c r="AS55" s="109">
        <v>-0.473887</v>
      </c>
      <c r="AT55" s="109">
        <v>15.942459929690116</v>
      </c>
      <c r="AU55" s="109">
        <v>-0.33060200000000001</v>
      </c>
      <c r="AV55" s="109">
        <v>14.970869698733017</v>
      </c>
      <c r="AW55" s="109">
        <v>-4.4655E-2</v>
      </c>
      <c r="AX55" s="109">
        <v>18.869711548906132</v>
      </c>
      <c r="AY55" s="109">
        <v>-0.79322700000000002</v>
      </c>
      <c r="BC55" s="105">
        <v>23.063978044544946</v>
      </c>
      <c r="BD55" s="106">
        <v>-1.0302039999999999</v>
      </c>
      <c r="BE55">
        <v>12.958556985669162</v>
      </c>
      <c r="BF55">
        <v>0.20912900000000001</v>
      </c>
      <c r="BG55" s="105">
        <v>14.804775150667572</v>
      </c>
      <c r="BH55" s="106">
        <v>2.3408999999999999E-2</v>
      </c>
      <c r="BI55" s="105">
        <v>15.132475317703779</v>
      </c>
      <c r="BJ55" s="106">
        <v>0.172371</v>
      </c>
      <c r="BK55" s="105">
        <v>14.088993384150251</v>
      </c>
      <c r="BL55" s="106">
        <v>3.7949999999999859E-3</v>
      </c>
      <c r="BM55" s="105">
        <v>21.706304978039</v>
      </c>
      <c r="BN55" s="106">
        <v>-0.96080499999999991</v>
      </c>
      <c r="BO55" s="105">
        <v>11.379875347407085</v>
      </c>
      <c r="BP55" s="106">
        <v>0.21418500000000007</v>
      </c>
    </row>
    <row r="56" spans="1:68">
      <c r="AP56" s="109">
        <v>19.229856971905235</v>
      </c>
      <c r="AQ56" s="109">
        <v>-0.80579599999999996</v>
      </c>
      <c r="AR56" s="109">
        <v>16.201952488811656</v>
      </c>
      <c r="AS56" s="109">
        <v>-0.51045799999999997</v>
      </c>
      <c r="AT56" s="109">
        <v>16.054484452903754</v>
      </c>
      <c r="AU56" s="109">
        <v>-0.51192899999999997</v>
      </c>
      <c r="AV56" s="109">
        <v>15.493176180880614</v>
      </c>
      <c r="AW56" s="109">
        <v>-0.147928</v>
      </c>
      <c r="AX56" s="109">
        <v>19.492893366856844</v>
      </c>
      <c r="AY56" s="109">
        <v>-0.77218299999999995</v>
      </c>
      <c r="BC56" s="105">
        <v>26.718022813941086</v>
      </c>
      <c r="BD56" s="106">
        <v>-1.097024</v>
      </c>
      <c r="BE56">
        <v>13.206000763302047</v>
      </c>
      <c r="BF56">
        <v>0.17105400000000001</v>
      </c>
      <c r="BG56" s="105">
        <v>15.300162621849269</v>
      </c>
      <c r="BH56" s="106">
        <v>-6.6699999999999995E-4</v>
      </c>
      <c r="BI56" s="105">
        <v>15.297838713327074</v>
      </c>
      <c r="BJ56" s="106">
        <v>0.12747399999999998</v>
      </c>
      <c r="BK56" s="105">
        <v>14.212543874111473</v>
      </c>
      <c r="BL56" s="106">
        <v>3.0419999999999892E-3</v>
      </c>
      <c r="BM56" s="105">
        <v>27.486575186791157</v>
      </c>
      <c r="BN56" s="106">
        <v>-1.2137089999999999</v>
      </c>
      <c r="BO56" s="105">
        <v>13.523521011933743</v>
      </c>
      <c r="BP56" s="106">
        <v>2.5925000000000073E-2</v>
      </c>
    </row>
    <row r="57" spans="1:68">
      <c r="AP57" s="109">
        <v>21.998038532859155</v>
      </c>
      <c r="AQ57" s="109">
        <v>-0.90436399999999995</v>
      </c>
      <c r="AR57" s="109">
        <v>18.421586529712876</v>
      </c>
      <c r="AS57" s="109">
        <v>-0.85070999999999997</v>
      </c>
      <c r="AT57" s="109">
        <v>17.9636697848536</v>
      </c>
      <c r="AU57" s="109">
        <v>-0.80680399999999997</v>
      </c>
      <c r="AV57" s="109">
        <v>15.580462308293423</v>
      </c>
      <c r="AW57" s="109">
        <v>-0.22478500000000001</v>
      </c>
      <c r="AX57" s="109">
        <v>22.361794898545082</v>
      </c>
      <c r="AY57" s="109">
        <v>-1.0132220000000001</v>
      </c>
      <c r="BC57" s="105">
        <v>34.766892956076738</v>
      </c>
      <c r="BD57" s="106">
        <v>-1.5568219999999999</v>
      </c>
      <c r="BE57">
        <v>27.340764860100037</v>
      </c>
      <c r="BF57">
        <v>-1.1288039999999999</v>
      </c>
      <c r="BG57" s="105">
        <v>15.806214917496412</v>
      </c>
      <c r="BH57" s="106">
        <v>-0.216113</v>
      </c>
      <c r="BI57" s="105">
        <v>15.947186275813197</v>
      </c>
      <c r="BJ57" s="106">
        <v>9.7614999999999993E-2</v>
      </c>
      <c r="BK57" s="105">
        <v>14.507598740112648</v>
      </c>
      <c r="BL57" s="106">
        <v>-2.4834000000000009E-2</v>
      </c>
      <c r="BM57" s="105">
        <v>32.360510501021359</v>
      </c>
      <c r="BN57" s="106">
        <v>-1.4250909999999999</v>
      </c>
      <c r="BO57" s="105">
        <v>14.21058584536968</v>
      </c>
      <c r="BP57" s="106">
        <v>-0.13662799999999992</v>
      </c>
    </row>
    <row r="58" spans="1:68">
      <c r="AP58" s="109">
        <v>24.02415604877686</v>
      </c>
      <c r="AQ58" s="109">
        <v>-1.0256719999999999</v>
      </c>
      <c r="AR58" s="112">
        <v>20.573354922325247</v>
      </c>
      <c r="AS58" s="112">
        <v>-0.92657400000000001</v>
      </c>
      <c r="AT58" s="109">
        <v>18.754950491131837</v>
      </c>
      <c r="AU58" s="109">
        <v>-0.90332999999999997</v>
      </c>
      <c r="AV58" s="109">
        <v>15.726015099212564</v>
      </c>
      <c r="AW58" s="109">
        <v>-0.28922199999999998</v>
      </c>
      <c r="AX58" s="109">
        <v>27.520767068597124</v>
      </c>
      <c r="AY58" s="109">
        <v>-1.251206</v>
      </c>
      <c r="BC58" s="105">
        <v>39.242331707102622</v>
      </c>
      <c r="BD58" s="106">
        <v>-1.572101</v>
      </c>
      <c r="BE58">
        <v>33.677016738602369</v>
      </c>
      <c r="BF58">
        <v>-1.365097</v>
      </c>
      <c r="BG58" s="105">
        <v>16.142560177149019</v>
      </c>
      <c r="BH58" s="106">
        <v>-0.40473700000000001</v>
      </c>
      <c r="BI58" s="105">
        <v>16.1683388600058</v>
      </c>
      <c r="BJ58" s="106">
        <v>3.4006999999999996E-2</v>
      </c>
      <c r="BK58" s="105">
        <v>14.992805126601127</v>
      </c>
      <c r="BL58" s="106">
        <v>-1.6690000000000108E-3</v>
      </c>
      <c r="BM58" s="105">
        <v>32.395526098678722</v>
      </c>
      <c r="BN58" s="106">
        <v>-1.4415509999999998</v>
      </c>
      <c r="BO58" s="105">
        <v>14.837449948182433</v>
      </c>
      <c r="BP58" s="106">
        <v>-0.26263999999999993</v>
      </c>
    </row>
    <row r="59" spans="1:68">
      <c r="AP59" s="109">
        <v>26.408285584181712</v>
      </c>
      <c r="AQ59" s="109">
        <v>-1.132941</v>
      </c>
      <c r="AT59" s="109">
        <v>20.876756104423947</v>
      </c>
      <c r="AU59" s="109">
        <v>-1.032543</v>
      </c>
      <c r="AV59" s="109">
        <v>17.59489193344994</v>
      </c>
      <c r="AW59" s="109">
        <v>-0.509127</v>
      </c>
      <c r="AX59" s="109">
        <v>30.943378550310172</v>
      </c>
      <c r="AY59" s="109">
        <v>-1.338652</v>
      </c>
      <c r="BC59" s="105">
        <v>44.812790792368865</v>
      </c>
      <c r="BD59" s="106">
        <v>-1.7349330000000001</v>
      </c>
      <c r="BE59">
        <v>41.677702408564592</v>
      </c>
      <c r="BF59">
        <v>-1.7010209999999999</v>
      </c>
      <c r="BG59" s="105">
        <v>21.324108482012047</v>
      </c>
      <c r="BH59" s="106">
        <v>-0.93440800000000002</v>
      </c>
      <c r="BI59" s="105">
        <v>16.481049886636448</v>
      </c>
      <c r="BJ59" s="106">
        <v>-7.2846000000000008E-2</v>
      </c>
      <c r="BK59" s="105">
        <v>16.169623415003365</v>
      </c>
      <c r="BL59" s="106">
        <v>-0.31546600000000002</v>
      </c>
      <c r="BM59" s="105">
        <v>37.152011575115203</v>
      </c>
      <c r="BN59" s="106">
        <v>-1.6227519999999998</v>
      </c>
      <c r="BO59" s="105">
        <v>15.157234711916541</v>
      </c>
      <c r="BP59" s="106">
        <v>-0.35918099999999992</v>
      </c>
    </row>
    <row r="60" spans="1:68">
      <c r="AP60" s="109">
        <v>28.784002303633272</v>
      </c>
      <c r="AQ60" s="109">
        <v>-1.2192000000000001</v>
      </c>
      <c r="AT60" s="109">
        <v>23.736961855902642</v>
      </c>
      <c r="AU60" s="109">
        <v>-1.2138580000000001</v>
      </c>
      <c r="AV60" s="109">
        <v>17.710238270663108</v>
      </c>
      <c r="AW60" s="109">
        <v>-0.37440499999999999</v>
      </c>
      <c r="AX60" s="109">
        <v>36.1445504333767</v>
      </c>
      <c r="AY60" s="109">
        <v>-1.5655349999999999</v>
      </c>
      <c r="BC60" s="105">
        <v>51.526211515680771</v>
      </c>
      <c r="BD60" s="106">
        <v>-1.960151</v>
      </c>
      <c r="BE60">
        <v>48.003376271182063</v>
      </c>
      <c r="BF60">
        <v>-1.8181609999999999</v>
      </c>
      <c r="BG60" s="105">
        <v>24.701600244861137</v>
      </c>
      <c r="BH60" s="106">
        <v>-1.093386</v>
      </c>
      <c r="BI60" s="105">
        <v>18.948523928935188</v>
      </c>
      <c r="BJ60" s="106">
        <v>-0.55478700000000003</v>
      </c>
      <c r="BK60" s="105">
        <v>16.389624090943261</v>
      </c>
      <c r="BL60" s="106">
        <v>-0.31983800000000001</v>
      </c>
      <c r="BM60" s="105">
        <v>44.461286749989569</v>
      </c>
      <c r="BN60" s="106">
        <v>-1.8276219999999999</v>
      </c>
      <c r="BO60" s="105">
        <v>15.705065706942573</v>
      </c>
      <c r="BP60" s="106">
        <v>-0.28530399999999995</v>
      </c>
    </row>
    <row r="61" spans="1:68">
      <c r="AP61" s="112">
        <v>29.93116437258837</v>
      </c>
      <c r="AQ61" s="112">
        <v>-1.2432989999999999</v>
      </c>
      <c r="AT61" s="109">
        <v>26.379734081641004</v>
      </c>
      <c r="AU61" s="109">
        <v>-1.2570840000000001</v>
      </c>
      <c r="AV61" s="109">
        <v>18.202093734628804</v>
      </c>
      <c r="AW61" s="109">
        <v>-0.52529599999999999</v>
      </c>
      <c r="AX61" s="109">
        <v>39.489603614463931</v>
      </c>
      <c r="AY61" s="109">
        <v>-1.6199079999999999</v>
      </c>
      <c r="BC61" s="110">
        <v>57.557074445678587</v>
      </c>
      <c r="BD61" s="111">
        <v>-1.9163870000000001</v>
      </c>
      <c r="BE61">
        <v>52.036648894658441</v>
      </c>
      <c r="BF61">
        <v>-1.9528719999999999</v>
      </c>
      <c r="BG61" s="105">
        <v>27.847094973937452</v>
      </c>
      <c r="BH61" s="106">
        <v>-1.2182679999999999</v>
      </c>
      <c r="BI61" s="105">
        <v>19.166290171706507</v>
      </c>
      <c r="BJ61" s="106">
        <v>-0.56034899999999999</v>
      </c>
      <c r="BK61" s="105">
        <v>18.040646399118234</v>
      </c>
      <c r="BL61" s="106">
        <v>-0.59682999999999997</v>
      </c>
      <c r="BM61" s="105">
        <v>50.315018896327096</v>
      </c>
      <c r="BN61" s="106">
        <v>-1.9187669999999999</v>
      </c>
      <c r="BO61" s="105">
        <v>17.485071602507034</v>
      </c>
      <c r="BP61" s="106">
        <v>-0.57726599999999995</v>
      </c>
    </row>
    <row r="62" spans="1:68">
      <c r="AT62" s="109">
        <v>28.340765643562658</v>
      </c>
      <c r="AU62" s="109">
        <v>-1.261946</v>
      </c>
      <c r="AV62" s="109">
        <v>18.573825723698139</v>
      </c>
      <c r="AW62" s="109">
        <v>-0.61187100000000005</v>
      </c>
      <c r="AX62" s="109">
        <v>42.860303911569716</v>
      </c>
      <c r="AY62" s="109">
        <v>-1.809353</v>
      </c>
      <c r="BE62">
        <v>53.9349914957359</v>
      </c>
      <c r="BF62">
        <v>-1.9635659999999999</v>
      </c>
      <c r="BG62" s="105">
        <v>33.760689116760531</v>
      </c>
      <c r="BH62" s="106">
        <v>-1.4169320000000001</v>
      </c>
      <c r="BI62" s="105">
        <v>21.796261025056424</v>
      </c>
      <c r="BJ62" s="106">
        <v>-0.98299400000000003</v>
      </c>
      <c r="BK62" s="105">
        <v>25.666913313969687</v>
      </c>
      <c r="BL62" s="106">
        <v>-1.120806</v>
      </c>
      <c r="BM62" s="105">
        <v>56.767279976451491</v>
      </c>
      <c r="BN62" s="106">
        <v>-2.0561970000000001</v>
      </c>
      <c r="BO62" s="105">
        <v>18.988351343111972</v>
      </c>
      <c r="BP62" s="106">
        <v>-0.70417599999999991</v>
      </c>
    </row>
    <row r="63" spans="1:68">
      <c r="AT63" s="112">
        <v>29.108494258895515</v>
      </c>
      <c r="AU63" s="112">
        <v>-1.3175829999999999</v>
      </c>
      <c r="AV63" s="109">
        <v>19.768464011419614</v>
      </c>
      <c r="AW63" s="109">
        <v>-0.76406300000000005</v>
      </c>
      <c r="AX63" s="109">
        <v>47.435244580582598</v>
      </c>
      <c r="AY63" s="109">
        <v>-1.7863560000000001</v>
      </c>
      <c r="BE63">
        <v>54.872981352735664</v>
      </c>
      <c r="BF63">
        <v>-1.984726</v>
      </c>
      <c r="BG63" s="105">
        <v>37.771089778079187</v>
      </c>
      <c r="BH63" s="106">
        <v>-1.584649</v>
      </c>
      <c r="BI63" s="105">
        <v>26.767167927494334</v>
      </c>
      <c r="BJ63" s="106">
        <v>-1.124735</v>
      </c>
      <c r="BK63" s="105">
        <v>32.433699613662256</v>
      </c>
      <c r="BL63" s="106">
        <v>-1.3894059999999999</v>
      </c>
      <c r="BM63" s="110">
        <v>64.254650936229538</v>
      </c>
      <c r="BN63" s="111">
        <v>-2.164647</v>
      </c>
      <c r="BO63" s="105">
        <v>23.739748870449652</v>
      </c>
      <c r="BP63" s="106">
        <v>-1.0136849999999999</v>
      </c>
    </row>
    <row r="64" spans="1:68">
      <c r="AV64" s="109">
        <v>19.912309999273205</v>
      </c>
      <c r="AW64" s="109">
        <v>-0.69615199999999999</v>
      </c>
      <c r="AX64" s="109">
        <v>52.903055919967485</v>
      </c>
      <c r="AY64" s="109">
        <v>-2.0020829999999998</v>
      </c>
      <c r="BE64">
        <v>55.864713932560036</v>
      </c>
      <c r="BF64">
        <v>-1.999797</v>
      </c>
      <c r="BG64" s="105">
        <v>40.220879149162563</v>
      </c>
      <c r="BH64" s="106">
        <v>-1.689287</v>
      </c>
      <c r="BI64" s="105">
        <v>26.977679445482156</v>
      </c>
      <c r="BJ64" s="106">
        <v>-1.116188</v>
      </c>
      <c r="BK64" s="105">
        <v>38.447062099918654</v>
      </c>
      <c r="BL64" s="106">
        <v>-1.610784</v>
      </c>
      <c r="BM64" s="128"/>
      <c r="BN64" s="128"/>
      <c r="BO64" s="105">
        <v>28.774931894520464</v>
      </c>
      <c r="BP64" s="106">
        <v>-1.245849</v>
      </c>
    </row>
    <row r="65" spans="48:68">
      <c r="AV65" s="109">
        <v>20.366221570539146</v>
      </c>
      <c r="AW65" s="109">
        <v>-0.69424699999999995</v>
      </c>
      <c r="AX65" s="112">
        <v>58.246305440642416</v>
      </c>
      <c r="AY65" s="112">
        <v>-2.0676320000000001</v>
      </c>
      <c r="BE65">
        <v>56.996800403076598</v>
      </c>
      <c r="BF65">
        <v>-2.029191</v>
      </c>
      <c r="BG65" s="105">
        <v>43.241053213369121</v>
      </c>
      <c r="BH65" s="106">
        <v>-1.8205910000000001</v>
      </c>
      <c r="BI65" s="105">
        <v>31.6704394009267</v>
      </c>
      <c r="BJ65" s="106">
        <v>-1.3072060000000001</v>
      </c>
      <c r="BK65" s="105">
        <v>45.750681531447228</v>
      </c>
      <c r="BL65" s="106">
        <v>-1.809517</v>
      </c>
      <c r="BM65" s="128"/>
      <c r="BN65" s="128"/>
      <c r="BO65" s="105">
        <v>37.769389398479724</v>
      </c>
      <c r="BP65" s="106">
        <v>-1.601488</v>
      </c>
    </row>
    <row r="66" spans="48:68">
      <c r="AV66" s="109">
        <v>21.638732730426046</v>
      </c>
      <c r="AW66" s="109">
        <v>-0.78369699999999998</v>
      </c>
      <c r="BE66">
        <v>59.232104932031326</v>
      </c>
      <c r="BF66">
        <v>-2.0622199999999999</v>
      </c>
      <c r="BG66" s="110">
        <v>46.359608217948285</v>
      </c>
      <c r="BH66" s="111">
        <v>-1.829064</v>
      </c>
      <c r="BI66" s="105">
        <v>35.226331626612051</v>
      </c>
      <c r="BJ66" s="106">
        <v>-1.486086</v>
      </c>
      <c r="BK66" s="110">
        <v>48.323423925318345</v>
      </c>
      <c r="BL66" s="111">
        <v>-1.831302</v>
      </c>
      <c r="BM66" s="128"/>
      <c r="BN66" s="128"/>
      <c r="BO66" s="105">
        <v>43.971812180640526</v>
      </c>
      <c r="BP66" s="106">
        <v>-1.7436799999999999</v>
      </c>
    </row>
    <row r="67" spans="48:68">
      <c r="AV67" s="109">
        <v>22.328460737269978</v>
      </c>
      <c r="AW67" s="109">
        <v>-0.95778300000000005</v>
      </c>
      <c r="BE67">
        <v>61.12200158512821</v>
      </c>
      <c r="BF67">
        <v>-2.0487120000000001</v>
      </c>
      <c r="BI67" s="105">
        <v>41.110073273925998</v>
      </c>
      <c r="BJ67" s="106">
        <v>-1.6802729999999999</v>
      </c>
      <c r="BM67" s="128"/>
      <c r="BN67" s="128"/>
      <c r="BO67" s="105">
        <v>44.407677321137804</v>
      </c>
      <c r="BP67" s="106">
        <v>-1.7359149999999999</v>
      </c>
    </row>
    <row r="68" spans="48:68">
      <c r="AV68" s="109">
        <v>22.889177798177673</v>
      </c>
      <c r="AW68" s="109">
        <v>-0.95819799999999999</v>
      </c>
      <c r="BE68">
        <v>63.363240962828691</v>
      </c>
      <c r="BF68">
        <v>-2.1668180000000001</v>
      </c>
      <c r="BI68" s="105">
        <v>45.577206303307754</v>
      </c>
      <c r="BJ68" s="106">
        <v>-1.8033250000000001</v>
      </c>
      <c r="BM68" s="128"/>
      <c r="BN68" s="128"/>
      <c r="BO68" s="105">
        <v>52.804394877791594</v>
      </c>
      <c r="BP68" s="106">
        <v>-1.9447759999999998</v>
      </c>
    </row>
    <row r="69" spans="48:68">
      <c r="AV69" s="109">
        <v>24.969755597807879</v>
      </c>
      <c r="AW69" s="109">
        <v>-0.97771699999999995</v>
      </c>
      <c r="BI69" s="105">
        <v>48.683934324165826</v>
      </c>
      <c r="BJ69" s="106">
        <v>-1.837202</v>
      </c>
      <c r="BM69" s="128"/>
      <c r="BN69" s="128"/>
      <c r="BO69" s="105">
        <v>60.643245624332124</v>
      </c>
      <c r="BP69" s="106">
        <v>-2.0616479999999999</v>
      </c>
    </row>
    <row r="70" spans="48:68">
      <c r="AV70" s="112">
        <v>27.913232225784892</v>
      </c>
      <c r="AW70" s="112">
        <v>-1.271943</v>
      </c>
      <c r="BI70" s="105">
        <v>52.658076131572798</v>
      </c>
      <c r="BJ70" s="106">
        <v>-1.920801</v>
      </c>
      <c r="BM70" s="128"/>
      <c r="BN70" s="128"/>
      <c r="BO70" s="105">
        <v>69.600606683895052</v>
      </c>
      <c r="BP70" s="106">
        <v>-2.1749959999999997</v>
      </c>
    </row>
    <row r="71" spans="48:68">
      <c r="BI71" s="105">
        <v>59.051193144509838</v>
      </c>
      <c r="BJ71" s="106">
        <v>-2.0413800000000002</v>
      </c>
      <c r="BM71" s="128"/>
      <c r="BN71" s="128"/>
      <c r="BO71" s="110">
        <v>78.225811097556516</v>
      </c>
      <c r="BP71" s="111">
        <v>-2.2760500000000001</v>
      </c>
    </row>
    <row r="72" spans="48:68">
      <c r="BI72" s="105">
        <v>63.507052608358471</v>
      </c>
      <c r="BJ72" s="106">
        <v>-2.1275580000000001</v>
      </c>
      <c r="BM72" s="128"/>
      <c r="BN72" s="128"/>
      <c r="BO72" s="128"/>
      <c r="BP72" s="128"/>
    </row>
    <row r="73" spans="48:68">
      <c r="BI73" s="110">
        <v>68.048959985391463</v>
      </c>
      <c r="BJ73" s="111">
        <v>-2.1643949999999998</v>
      </c>
      <c r="BM73" s="128"/>
      <c r="BN73" s="128"/>
      <c r="BO73" s="128"/>
      <c r="BP73" s="128"/>
    </row>
    <row r="76" spans="48:68" ht="14.4"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</row>
    <row r="77" spans="48:68" ht="14.4">
      <c r="BC77" s="122"/>
      <c r="BD77" s="122"/>
      <c r="BE77" s="123"/>
      <c r="BF77" s="124"/>
      <c r="BG77" s="122"/>
      <c r="BH77" s="125"/>
      <c r="BI77" s="123"/>
      <c r="BJ77" s="124"/>
      <c r="BK77" s="122"/>
      <c r="BL77" s="125"/>
    </row>
    <row r="78" spans="48:68">
      <c r="BC78" s="126"/>
      <c r="BD78" s="126"/>
      <c r="BE78" s="126"/>
      <c r="BF78" s="126"/>
      <c r="BG78" s="126"/>
      <c r="BH78" s="126"/>
      <c r="BI78" s="126"/>
      <c r="BJ78" s="126"/>
      <c r="BK78" s="126"/>
      <c r="BL78" s="126"/>
    </row>
    <row r="79" spans="48:68">
      <c r="BC79" s="126"/>
      <c r="BD79" s="126"/>
      <c r="BE79" s="126"/>
      <c r="BF79" s="126"/>
      <c r="BG79" s="126"/>
      <c r="BH79" s="126"/>
      <c r="BI79" s="126"/>
      <c r="BJ79" s="126"/>
      <c r="BK79" s="126"/>
      <c r="BL79" s="126"/>
    </row>
    <row r="80" spans="48:68">
      <c r="BC80" s="26"/>
      <c r="BD80" s="26"/>
      <c r="BE80" s="127"/>
      <c r="BF80" s="127"/>
      <c r="BG80" s="26"/>
      <c r="BH80" s="26"/>
      <c r="BI80" s="26"/>
      <c r="BJ80" s="26"/>
      <c r="BK80" s="26"/>
      <c r="BL80" s="26"/>
    </row>
    <row r="81" spans="55:64">
      <c r="BC81" s="26"/>
      <c r="BD81" s="26"/>
      <c r="BE81" s="127"/>
      <c r="BF81" s="127"/>
      <c r="BG81" s="26"/>
      <c r="BH81" s="26"/>
      <c r="BI81" s="26"/>
      <c r="BJ81" s="26"/>
      <c r="BK81" s="26"/>
      <c r="BL81" s="26"/>
    </row>
    <row r="82" spans="55:64">
      <c r="BC82" s="26"/>
      <c r="BD82" s="26"/>
      <c r="BE82" s="127"/>
      <c r="BF82" s="127"/>
      <c r="BG82" s="26"/>
      <c r="BH82" s="26"/>
      <c r="BI82" s="26"/>
      <c r="BJ82" s="26"/>
      <c r="BK82" s="26"/>
      <c r="BL82" s="26"/>
    </row>
    <row r="83" spans="55:64">
      <c r="BC83" s="26"/>
      <c r="BD83" s="26"/>
      <c r="BE83" s="127"/>
      <c r="BF83" s="127"/>
      <c r="BG83" s="26"/>
      <c r="BH83" s="26"/>
      <c r="BI83" s="26"/>
      <c r="BJ83" s="26"/>
      <c r="BK83" s="26"/>
      <c r="BL83" s="26"/>
    </row>
    <row r="84" spans="55:64">
      <c r="BC84" s="26"/>
      <c r="BD84" s="26"/>
      <c r="BE84" s="127"/>
      <c r="BF84" s="127"/>
      <c r="BG84" s="26"/>
      <c r="BH84" s="26"/>
      <c r="BI84" s="26"/>
      <c r="BJ84" s="26"/>
      <c r="BK84" s="26"/>
      <c r="BL84" s="26"/>
    </row>
    <row r="85" spans="55:64">
      <c r="BC85" s="26"/>
      <c r="BD85" s="26"/>
      <c r="BE85" s="127"/>
      <c r="BF85" s="127"/>
      <c r="BG85" s="26"/>
      <c r="BH85" s="26"/>
      <c r="BI85" s="26"/>
      <c r="BJ85" s="26"/>
      <c r="BK85" s="26"/>
      <c r="BL85" s="26"/>
    </row>
    <row r="86" spans="55:64">
      <c r="BC86" s="26"/>
      <c r="BD86" s="26"/>
      <c r="BE86" s="127"/>
      <c r="BF86" s="127"/>
      <c r="BG86" s="26"/>
      <c r="BH86" s="26"/>
      <c r="BI86" s="26"/>
      <c r="BJ86" s="26"/>
      <c r="BK86" s="26"/>
      <c r="BL86" s="26"/>
    </row>
    <row r="87" spans="55:64">
      <c r="BC87" s="26"/>
      <c r="BD87" s="26"/>
      <c r="BE87" s="127"/>
      <c r="BF87" s="127"/>
      <c r="BG87" s="26"/>
      <c r="BH87" s="26"/>
      <c r="BI87" s="26"/>
      <c r="BJ87" s="26"/>
      <c r="BK87" s="26"/>
      <c r="BL87" s="26"/>
    </row>
    <row r="88" spans="55:64">
      <c r="BC88" s="26"/>
      <c r="BD88" s="26"/>
      <c r="BE88" s="127"/>
      <c r="BF88" s="127"/>
      <c r="BG88" s="26"/>
      <c r="BH88" s="26"/>
      <c r="BI88" s="26"/>
      <c r="BJ88" s="26"/>
      <c r="BK88" s="26"/>
      <c r="BL88" s="26"/>
    </row>
    <row r="89" spans="55:64">
      <c r="BC89" s="26"/>
      <c r="BD89" s="26"/>
      <c r="BE89" s="127"/>
      <c r="BF89" s="127"/>
      <c r="BG89" s="26"/>
      <c r="BH89" s="26"/>
      <c r="BI89" s="26"/>
      <c r="BJ89" s="26"/>
      <c r="BK89" s="26"/>
      <c r="BL89" s="26"/>
    </row>
    <row r="90" spans="55:64">
      <c r="BC90" s="26"/>
      <c r="BD90" s="26"/>
      <c r="BE90" s="127"/>
      <c r="BF90" s="127"/>
      <c r="BG90" s="26"/>
      <c r="BH90" s="26"/>
      <c r="BI90" s="26"/>
      <c r="BJ90" s="26"/>
      <c r="BK90" s="26"/>
      <c r="BL90" s="26"/>
    </row>
    <row r="91" spans="55:64">
      <c r="BC91" s="26"/>
      <c r="BD91" s="26"/>
      <c r="BE91" s="127"/>
      <c r="BF91" s="127"/>
      <c r="BG91" s="26"/>
      <c r="BH91" s="26"/>
      <c r="BI91" s="26"/>
      <c r="BJ91" s="26"/>
      <c r="BK91" s="26"/>
      <c r="BL91" s="26"/>
    </row>
    <row r="92" spans="55:64">
      <c r="BC92" s="26"/>
      <c r="BD92" s="26"/>
      <c r="BE92" s="127"/>
      <c r="BF92" s="127"/>
      <c r="BG92" s="26"/>
      <c r="BH92" s="26"/>
      <c r="BI92" s="26"/>
      <c r="BJ92" s="26"/>
      <c r="BK92" s="26"/>
      <c r="BL92" s="26"/>
    </row>
    <row r="93" spans="55:64">
      <c r="BC93" s="26"/>
      <c r="BD93" s="26"/>
      <c r="BE93" s="127"/>
      <c r="BF93" s="127"/>
      <c r="BG93" s="26"/>
      <c r="BH93" s="26"/>
      <c r="BI93" s="26"/>
      <c r="BJ93" s="26"/>
      <c r="BK93" s="26"/>
      <c r="BL93" s="26"/>
    </row>
    <row r="94" spans="55:64">
      <c r="BC94" s="26"/>
      <c r="BD94" s="26"/>
      <c r="BE94" s="127"/>
      <c r="BF94" s="127"/>
      <c r="BG94" s="26"/>
      <c r="BH94" s="26"/>
      <c r="BI94" s="26"/>
      <c r="BJ94" s="26"/>
      <c r="BK94" s="26"/>
      <c r="BL94" s="26"/>
    </row>
    <row r="95" spans="55:64">
      <c r="BC95" s="26"/>
      <c r="BD95" s="26"/>
      <c r="BE95" s="127"/>
      <c r="BF95" s="127"/>
      <c r="BG95" s="26"/>
      <c r="BH95" s="26"/>
      <c r="BI95" s="26"/>
      <c r="BJ95" s="26"/>
      <c r="BK95" s="26"/>
      <c r="BL95" s="26"/>
    </row>
    <row r="96" spans="55:64">
      <c r="BC96" s="26"/>
      <c r="BD96" s="26"/>
      <c r="BE96" s="127"/>
      <c r="BF96" s="127"/>
      <c r="BG96" s="26"/>
      <c r="BH96" s="26"/>
      <c r="BI96" s="26"/>
      <c r="BJ96" s="26"/>
      <c r="BK96" s="26"/>
      <c r="BL96" s="26"/>
    </row>
    <row r="97" spans="55:64">
      <c r="BC97" s="26"/>
      <c r="BD97" s="26"/>
      <c r="BE97" s="127"/>
      <c r="BF97" s="127"/>
      <c r="BG97" s="26"/>
      <c r="BH97" s="26"/>
      <c r="BI97" s="26"/>
      <c r="BJ97" s="26"/>
      <c r="BK97" s="26"/>
      <c r="BL97" s="26"/>
    </row>
    <row r="98" spans="55:64">
      <c r="BC98" s="26"/>
      <c r="BD98" s="26"/>
      <c r="BE98" s="127"/>
      <c r="BF98" s="127"/>
      <c r="BG98" s="26"/>
      <c r="BH98" s="26"/>
      <c r="BI98" s="26"/>
      <c r="BJ98" s="26"/>
      <c r="BK98" s="26"/>
      <c r="BL98" s="26"/>
    </row>
    <row r="99" spans="55:64">
      <c r="BC99" s="26"/>
      <c r="BD99" s="26"/>
      <c r="BE99" s="127"/>
      <c r="BF99" s="127"/>
      <c r="BG99" s="26"/>
      <c r="BH99" s="26"/>
      <c r="BI99" s="26"/>
      <c r="BJ99" s="26"/>
      <c r="BK99" s="26"/>
      <c r="BL99" s="26"/>
    </row>
    <row r="100" spans="55:64">
      <c r="BC100" s="26"/>
      <c r="BD100" s="26"/>
      <c r="BE100" s="127"/>
      <c r="BF100" s="127"/>
      <c r="BG100" s="26"/>
      <c r="BH100" s="26"/>
      <c r="BI100" s="26"/>
      <c r="BJ100" s="26"/>
      <c r="BK100" s="26"/>
      <c r="BL100" s="26"/>
    </row>
    <row r="101" spans="55:64">
      <c r="BC101" s="26"/>
      <c r="BD101" s="26"/>
      <c r="BE101" s="127"/>
      <c r="BF101" s="127"/>
      <c r="BG101" s="26"/>
      <c r="BH101" s="26"/>
      <c r="BI101" s="26"/>
      <c r="BJ101" s="26"/>
      <c r="BK101" s="26"/>
      <c r="BL101" s="26"/>
    </row>
    <row r="102" spans="55:64">
      <c r="BC102" s="26"/>
      <c r="BD102" s="26"/>
      <c r="BE102" s="127"/>
      <c r="BF102" s="127"/>
      <c r="BG102" s="26"/>
      <c r="BH102" s="26"/>
      <c r="BI102" s="26"/>
      <c r="BJ102" s="26"/>
      <c r="BK102" s="26"/>
      <c r="BL102" s="26"/>
    </row>
    <row r="103" spans="55:64">
      <c r="BC103" s="26"/>
      <c r="BD103" s="26"/>
      <c r="BE103" s="127"/>
      <c r="BF103" s="127"/>
      <c r="BG103" s="26"/>
      <c r="BH103" s="26"/>
      <c r="BI103" s="26"/>
      <c r="BJ103" s="26"/>
      <c r="BK103" s="26"/>
      <c r="BL103" s="26"/>
    </row>
    <row r="104" spans="55:64"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55:64"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55:64"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55:64"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</sheetData>
  <mergeCells count="70">
    <mergeCell ref="BM5:BN5"/>
    <mergeCell ref="BO5:BP5"/>
    <mergeCell ref="BM44:BN44"/>
    <mergeCell ref="BO44:BP44"/>
    <mergeCell ref="BK5:BL5"/>
    <mergeCell ref="BG44:BH44"/>
    <mergeCell ref="BI44:BJ44"/>
    <mergeCell ref="BK44:BL44"/>
    <mergeCell ref="AP43:AY43"/>
    <mergeCell ref="BC43:BL43"/>
    <mergeCell ref="AP44:AQ44"/>
    <mergeCell ref="AR44:AS44"/>
    <mergeCell ref="AT44:AU44"/>
    <mergeCell ref="AV44:AW44"/>
    <mergeCell ref="AX44:AY44"/>
    <mergeCell ref="AZ44:BB44"/>
    <mergeCell ref="BC44:BD44"/>
    <mergeCell ref="BE44:BF44"/>
    <mergeCell ref="R33:S33"/>
    <mergeCell ref="T33:U33"/>
    <mergeCell ref="Z39:AK39"/>
    <mergeCell ref="AX5:AY5"/>
    <mergeCell ref="AZ5:BB5"/>
    <mergeCell ref="B5:U5"/>
    <mergeCell ref="Z5:AA5"/>
    <mergeCell ref="AB5:AC5"/>
    <mergeCell ref="AD5:AE5"/>
    <mergeCell ref="AF5:AG5"/>
    <mergeCell ref="D6:E6"/>
    <mergeCell ref="F6:G6"/>
    <mergeCell ref="H6:I6"/>
    <mergeCell ref="J6:K6"/>
    <mergeCell ref="Z40:AA40"/>
    <mergeCell ref="AB40:AC40"/>
    <mergeCell ref="AD40:AE40"/>
    <mergeCell ref="AF40:AG40"/>
    <mergeCell ref="AH40:AI40"/>
    <mergeCell ref="AJ40:AK40"/>
    <mergeCell ref="L33:M33"/>
    <mergeCell ref="N33:O33"/>
    <mergeCell ref="P33:Q33"/>
    <mergeCell ref="N6:O6"/>
    <mergeCell ref="P6:Q6"/>
    <mergeCell ref="L6:M6"/>
    <mergeCell ref="B32:U32"/>
    <mergeCell ref="B33:C33"/>
    <mergeCell ref="D33:E33"/>
    <mergeCell ref="F33:G33"/>
    <mergeCell ref="H33:I33"/>
    <mergeCell ref="J33:K33"/>
    <mergeCell ref="R6:S6"/>
    <mergeCell ref="T6:U6"/>
    <mergeCell ref="B6:C6"/>
    <mergeCell ref="BG5:BH5"/>
    <mergeCell ref="BI5:BJ5"/>
    <mergeCell ref="AH5:AI5"/>
    <mergeCell ref="AJ5:AK5"/>
    <mergeCell ref="AP5:AQ5"/>
    <mergeCell ref="AR5:AS5"/>
    <mergeCell ref="AT5:AU5"/>
    <mergeCell ref="AV5:AW5"/>
    <mergeCell ref="BC5:BD5"/>
    <mergeCell ref="BE5:BF5"/>
    <mergeCell ref="G1:Q2"/>
    <mergeCell ref="Z1:AJ2"/>
    <mergeCell ref="Z4:AK4"/>
    <mergeCell ref="AP4:AY4"/>
    <mergeCell ref="BC4:BL4"/>
    <mergeCell ref="AP1:AZ2"/>
    <mergeCell ref="BC1:B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0" zoomScale="40" zoomScaleNormal="40" workbookViewId="0">
      <selection activeCell="Z256" sqref="Z256"/>
    </sheetView>
  </sheetViews>
  <sheetFormatPr baseColWidth="10" defaultRowHeight="13.2"/>
  <sheetData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E23"/>
  <sheetViews>
    <sheetView workbookViewId="0">
      <selection activeCell="B27" sqref="B27"/>
    </sheetView>
  </sheetViews>
  <sheetFormatPr baseColWidth="10" defaultRowHeight="13.2"/>
  <cols>
    <col min="2" max="3" width="17" customWidth="1"/>
    <col min="4" max="4" width="16.21875" customWidth="1"/>
    <col min="5" max="5" width="18.21875" customWidth="1"/>
  </cols>
  <sheetData>
    <row r="1" spans="1:5">
      <c r="A1" s="65" t="s">
        <v>1312</v>
      </c>
      <c r="B1" s="65" t="s">
        <v>1313</v>
      </c>
      <c r="C1" s="65" t="s">
        <v>1314</v>
      </c>
      <c r="D1" s="65" t="s">
        <v>1315</v>
      </c>
      <c r="E1" s="65" t="s">
        <v>1316</v>
      </c>
    </row>
    <row r="2" spans="1:5" ht="26.4">
      <c r="A2" s="66" t="s">
        <v>1421</v>
      </c>
      <c r="B2" s="67" t="s">
        <v>1516</v>
      </c>
      <c r="C2" s="67" t="s">
        <v>1517</v>
      </c>
      <c r="D2" s="67" t="s">
        <v>1518</v>
      </c>
      <c r="E2" s="67" t="s">
        <v>1519</v>
      </c>
    </row>
    <row r="3" spans="1:5" ht="26.4">
      <c r="A3" s="66" t="s">
        <v>1422</v>
      </c>
      <c r="B3" s="67" t="s">
        <v>1520</v>
      </c>
      <c r="C3" s="67" t="s">
        <v>1521</v>
      </c>
      <c r="D3" s="67" t="s">
        <v>1522</v>
      </c>
      <c r="E3" s="67" t="s">
        <v>1523</v>
      </c>
    </row>
    <row r="4" spans="1:5" ht="26.4">
      <c r="A4" s="66" t="s">
        <v>1423</v>
      </c>
      <c r="B4" s="67" t="s">
        <v>1524</v>
      </c>
      <c r="C4" s="67" t="s">
        <v>1525</v>
      </c>
      <c r="D4" s="67" t="s">
        <v>1526</v>
      </c>
      <c r="E4" s="67" t="s">
        <v>1527</v>
      </c>
    </row>
    <row r="5" spans="1:5" ht="39.6">
      <c r="A5" s="66" t="s">
        <v>1424</v>
      </c>
      <c r="B5" s="67" t="s">
        <v>1528</v>
      </c>
      <c r="C5" s="67" t="s">
        <v>1529</v>
      </c>
      <c r="D5" s="67" t="s">
        <v>1530</v>
      </c>
      <c r="E5" s="67" t="s">
        <v>1531</v>
      </c>
    </row>
    <row r="6" spans="1:5" ht="26.4">
      <c r="A6" s="66" t="s">
        <v>1425</v>
      </c>
      <c r="B6" s="67" t="s">
        <v>1515</v>
      </c>
      <c r="C6" s="67" t="s">
        <v>1532</v>
      </c>
      <c r="D6" s="67" t="s">
        <v>1533</v>
      </c>
      <c r="E6" s="67" t="s">
        <v>1534</v>
      </c>
    </row>
    <row r="7" spans="1:5" ht="39.6">
      <c r="A7" s="66" t="s">
        <v>1426</v>
      </c>
      <c r="B7" s="67" t="s">
        <v>1535</v>
      </c>
      <c r="C7" s="67" t="s">
        <v>1536</v>
      </c>
      <c r="D7" s="67" t="s">
        <v>1537</v>
      </c>
      <c r="E7" s="67" t="s">
        <v>1538</v>
      </c>
    </row>
    <row r="8" spans="1:5" ht="26.4">
      <c r="A8" s="66" t="s">
        <v>1427</v>
      </c>
      <c r="B8" s="67" t="s">
        <v>1539</v>
      </c>
      <c r="C8" s="67" t="s">
        <v>1540</v>
      </c>
      <c r="D8" s="67" t="s">
        <v>1541</v>
      </c>
      <c r="E8" s="67" t="s">
        <v>1542</v>
      </c>
    </row>
    <row r="9" spans="1:5" ht="26.4">
      <c r="A9" s="66" t="s">
        <v>1428</v>
      </c>
      <c r="B9" s="67" t="s">
        <v>1543</v>
      </c>
      <c r="C9" s="67" t="s">
        <v>1544</v>
      </c>
      <c r="D9" s="67" t="s">
        <v>1545</v>
      </c>
      <c r="E9" s="67" t="s">
        <v>1546</v>
      </c>
    </row>
    <row r="10" spans="1:5" ht="26.4">
      <c r="A10" s="66" t="s">
        <v>1429</v>
      </c>
      <c r="B10" s="67" t="s">
        <v>1547</v>
      </c>
      <c r="C10" s="67" t="s">
        <v>1548</v>
      </c>
      <c r="D10" s="67" t="s">
        <v>1549</v>
      </c>
      <c r="E10" s="67" t="s">
        <v>1550</v>
      </c>
    </row>
    <row r="11" spans="1:5" ht="26.4">
      <c r="A11" s="66" t="s">
        <v>1430</v>
      </c>
      <c r="B11" s="67" t="s">
        <v>1551</v>
      </c>
      <c r="C11" s="67" t="s">
        <v>1552</v>
      </c>
      <c r="D11" s="67" t="s">
        <v>1553</v>
      </c>
      <c r="E11" s="67" t="s">
        <v>1554</v>
      </c>
    </row>
    <row r="12" spans="1:5" ht="26.4">
      <c r="A12" s="66" t="s">
        <v>1431</v>
      </c>
      <c r="B12" s="67" t="s">
        <v>1555</v>
      </c>
      <c r="C12" s="67" t="s">
        <v>1556</v>
      </c>
      <c r="D12" s="67" t="s">
        <v>1557</v>
      </c>
      <c r="E12" s="67" t="s">
        <v>1558</v>
      </c>
    </row>
    <row r="13" spans="1:5" ht="26.4">
      <c r="A13" s="66" t="s">
        <v>1432</v>
      </c>
      <c r="B13" s="67" t="s">
        <v>1559</v>
      </c>
      <c r="C13" s="67" t="s">
        <v>1560</v>
      </c>
      <c r="D13" s="67" t="s">
        <v>1561</v>
      </c>
      <c r="E13" s="67" t="s">
        <v>1562</v>
      </c>
    </row>
    <row r="14" spans="1:5" ht="39.6">
      <c r="A14" s="66" t="s">
        <v>1433</v>
      </c>
      <c r="B14" s="67" t="s">
        <v>1563</v>
      </c>
      <c r="C14" s="67" t="s">
        <v>1564</v>
      </c>
      <c r="D14" s="67" t="s">
        <v>1565</v>
      </c>
      <c r="E14" s="67" t="s">
        <v>1566</v>
      </c>
    </row>
    <row r="15" spans="1:5" ht="39.6">
      <c r="A15" s="66" t="s">
        <v>1434</v>
      </c>
      <c r="B15" s="67" t="s">
        <v>1567</v>
      </c>
      <c r="C15" s="67" t="s">
        <v>1568</v>
      </c>
      <c r="D15" s="67" t="s">
        <v>1569</v>
      </c>
      <c r="E15" s="67" t="s">
        <v>1570</v>
      </c>
    </row>
    <row r="16" spans="1:5" ht="26.4">
      <c r="A16" s="66" t="s">
        <v>1435</v>
      </c>
      <c r="B16" s="67" t="s">
        <v>1571</v>
      </c>
      <c r="C16" s="67" t="s">
        <v>1572</v>
      </c>
      <c r="D16" s="67" t="s">
        <v>1573</v>
      </c>
      <c r="E16" s="67" t="s">
        <v>1574</v>
      </c>
    </row>
    <row r="17" spans="1:5" ht="39.6">
      <c r="A17" s="66" t="s">
        <v>1436</v>
      </c>
      <c r="B17" s="67" t="s">
        <v>1575</v>
      </c>
      <c r="C17" s="67" t="s">
        <v>1576</v>
      </c>
      <c r="D17" s="67" t="s">
        <v>1577</v>
      </c>
      <c r="E17" s="67" t="s">
        <v>1578</v>
      </c>
    </row>
    <row r="18" spans="1:5" ht="26.4">
      <c r="A18" s="66" t="s">
        <v>1437</v>
      </c>
      <c r="B18" s="67" t="s">
        <v>1579</v>
      </c>
      <c r="C18" s="67" t="s">
        <v>1580</v>
      </c>
      <c r="D18" s="67" t="s">
        <v>1581</v>
      </c>
      <c r="E18" s="67" t="s">
        <v>1582</v>
      </c>
    </row>
    <row r="19" spans="1:5" ht="26.4">
      <c r="A19" s="66" t="s">
        <v>1438</v>
      </c>
      <c r="B19" s="67" t="s">
        <v>1583</v>
      </c>
      <c r="C19" s="67" t="s">
        <v>1584</v>
      </c>
      <c r="D19" s="67" t="s">
        <v>1585</v>
      </c>
      <c r="E19" s="67" t="s">
        <v>1586</v>
      </c>
    </row>
    <row r="20" spans="1:5" ht="26.4">
      <c r="A20" s="66" t="s">
        <v>1439</v>
      </c>
      <c r="B20" s="67" t="s">
        <v>1587</v>
      </c>
      <c r="C20" s="67" t="s">
        <v>1588</v>
      </c>
      <c r="D20" s="67" t="s">
        <v>1589</v>
      </c>
      <c r="E20" s="67" t="s">
        <v>1590</v>
      </c>
    </row>
    <row r="21" spans="1:5" ht="52.8">
      <c r="A21" s="66" t="s">
        <v>1440</v>
      </c>
      <c r="B21" s="67" t="s">
        <v>1591</v>
      </c>
      <c r="C21" s="67" t="s">
        <v>1592</v>
      </c>
      <c r="D21" s="67" t="s">
        <v>1593</v>
      </c>
      <c r="E21" s="67" t="s">
        <v>1594</v>
      </c>
    </row>
    <row r="22" spans="1:5" ht="52.8">
      <c r="A22" s="66" t="s">
        <v>1441</v>
      </c>
      <c r="B22" s="67" t="s">
        <v>1595</v>
      </c>
      <c r="C22" s="67" t="s">
        <v>1596</v>
      </c>
      <c r="D22" s="67" t="s">
        <v>1597</v>
      </c>
      <c r="E22" s="67" t="s">
        <v>1598</v>
      </c>
    </row>
    <row r="23" spans="1:5" ht="26.4">
      <c r="A23" s="66" t="s">
        <v>1442</v>
      </c>
      <c r="B23" s="67" t="s">
        <v>1599</v>
      </c>
      <c r="C23" s="67" t="s">
        <v>1600</v>
      </c>
      <c r="D23" s="67" t="s">
        <v>1601</v>
      </c>
      <c r="E23" s="67" t="s">
        <v>1602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E103"/>
  <sheetViews>
    <sheetView workbookViewId="0">
      <selection activeCell="H13" sqref="H13"/>
    </sheetView>
  </sheetViews>
  <sheetFormatPr baseColWidth="10" defaultRowHeight="13.2"/>
  <cols>
    <col min="2" max="2" width="19.5546875" customWidth="1"/>
    <col min="3" max="4" width="18.5546875" customWidth="1"/>
    <col min="5" max="5" width="17.77734375" customWidth="1"/>
  </cols>
  <sheetData>
    <row r="1" spans="1:5">
      <c r="A1" s="62" t="s">
        <v>1312</v>
      </c>
      <c r="B1" s="62" t="s">
        <v>1313</v>
      </c>
      <c r="C1" s="62" t="s">
        <v>1314</v>
      </c>
      <c r="D1" s="62" t="s">
        <v>1315</v>
      </c>
      <c r="E1" s="62" t="s">
        <v>1316</v>
      </c>
    </row>
    <row r="2" spans="1:5">
      <c r="A2" s="63" t="s">
        <v>1317</v>
      </c>
      <c r="B2" s="64" t="s">
        <v>1603</v>
      </c>
      <c r="C2" s="64" t="s">
        <v>1604</v>
      </c>
      <c r="D2" s="64" t="s">
        <v>1605</v>
      </c>
      <c r="E2" s="64" t="s">
        <v>1606</v>
      </c>
    </row>
    <row r="3" spans="1:5">
      <c r="A3" s="63" t="s">
        <v>1318</v>
      </c>
      <c r="B3" s="64" t="s">
        <v>1607</v>
      </c>
      <c r="C3" s="64" t="s">
        <v>1608</v>
      </c>
      <c r="D3" s="64" t="s">
        <v>1609</v>
      </c>
      <c r="E3" s="64" t="s">
        <v>1610</v>
      </c>
    </row>
    <row r="4" spans="1:5" ht="26.4">
      <c r="A4" s="63" t="s">
        <v>1319</v>
      </c>
      <c r="B4" s="64" t="s">
        <v>1611</v>
      </c>
      <c r="C4" s="64" t="s">
        <v>1612</v>
      </c>
      <c r="D4" s="64" t="s">
        <v>1613</v>
      </c>
      <c r="E4" s="64" t="s">
        <v>1614</v>
      </c>
    </row>
    <row r="5" spans="1:5" ht="52.8">
      <c r="A5" s="63" t="s">
        <v>1320</v>
      </c>
      <c r="B5" s="64" t="s">
        <v>1615</v>
      </c>
      <c r="C5" s="64" t="s">
        <v>1616</v>
      </c>
      <c r="D5" s="64" t="s">
        <v>1617</v>
      </c>
      <c r="E5" s="64" t="s">
        <v>1618</v>
      </c>
    </row>
    <row r="6" spans="1:5" ht="39.6">
      <c r="A6" s="63" t="s">
        <v>1321</v>
      </c>
      <c r="B6" s="64" t="s">
        <v>1619</v>
      </c>
      <c r="C6" s="64" t="s">
        <v>1620</v>
      </c>
      <c r="D6" s="64" t="s">
        <v>1621</v>
      </c>
      <c r="E6" s="64" t="s">
        <v>1622</v>
      </c>
    </row>
    <row r="7" spans="1:5" ht="39.6">
      <c r="A7" s="63" t="s">
        <v>1322</v>
      </c>
      <c r="B7" s="64" t="s">
        <v>1623</v>
      </c>
      <c r="C7" s="64" t="s">
        <v>1624</v>
      </c>
      <c r="D7" s="64" t="s">
        <v>1625</v>
      </c>
      <c r="E7" s="64" t="s">
        <v>1626</v>
      </c>
    </row>
    <row r="8" spans="1:5" ht="26.4">
      <c r="A8" s="63" t="s">
        <v>1323</v>
      </c>
      <c r="B8" s="64" t="s">
        <v>1627</v>
      </c>
      <c r="C8" s="64" t="s">
        <v>1628</v>
      </c>
      <c r="D8" s="64" t="s">
        <v>1629</v>
      </c>
      <c r="E8" s="64" t="s">
        <v>1630</v>
      </c>
    </row>
    <row r="9" spans="1:5" ht="26.4">
      <c r="A9" s="63" t="s">
        <v>1324</v>
      </c>
      <c r="B9" s="64" t="s">
        <v>1631</v>
      </c>
      <c r="C9" s="64" t="s">
        <v>1632</v>
      </c>
      <c r="D9" s="64" t="s">
        <v>1633</v>
      </c>
      <c r="E9" s="64" t="s">
        <v>1634</v>
      </c>
    </row>
    <row r="10" spans="1:5" ht="26.4">
      <c r="A10" s="63" t="s">
        <v>1325</v>
      </c>
      <c r="B10" s="64" t="s">
        <v>1635</v>
      </c>
      <c r="C10" s="64" t="s">
        <v>1636</v>
      </c>
      <c r="D10" s="64" t="s">
        <v>1637</v>
      </c>
      <c r="E10" s="64" t="s">
        <v>1638</v>
      </c>
    </row>
    <row r="11" spans="1:5">
      <c r="A11" s="63" t="s">
        <v>1326</v>
      </c>
      <c r="B11" s="64" t="s">
        <v>1639</v>
      </c>
      <c r="C11" s="64" t="s">
        <v>1640</v>
      </c>
      <c r="D11" s="64" t="s">
        <v>1641</v>
      </c>
      <c r="E11" s="64" t="s">
        <v>1642</v>
      </c>
    </row>
    <row r="12" spans="1:5">
      <c r="A12" s="63" t="s">
        <v>1327</v>
      </c>
      <c r="B12" s="64" t="s">
        <v>1643</v>
      </c>
      <c r="C12" s="64" t="s">
        <v>1644</v>
      </c>
      <c r="D12" s="64" t="s">
        <v>1645</v>
      </c>
      <c r="E12" s="64" t="s">
        <v>1646</v>
      </c>
    </row>
    <row r="13" spans="1:5" ht="26.4">
      <c r="A13" s="63" t="s">
        <v>1328</v>
      </c>
      <c r="B13" s="64" t="s">
        <v>1647</v>
      </c>
      <c r="C13" s="64" t="s">
        <v>1648</v>
      </c>
      <c r="D13" s="64" t="s">
        <v>1649</v>
      </c>
      <c r="E13" s="64" t="s">
        <v>1650</v>
      </c>
    </row>
    <row r="14" spans="1:5" ht="39.6">
      <c r="A14" s="63" t="s">
        <v>1329</v>
      </c>
      <c r="B14" s="64" t="s">
        <v>1651</v>
      </c>
      <c r="C14" s="64" t="s">
        <v>1652</v>
      </c>
      <c r="D14" s="64" t="s">
        <v>1653</v>
      </c>
      <c r="E14" s="64" t="s">
        <v>1654</v>
      </c>
    </row>
    <row r="15" spans="1:5" ht="26.4">
      <c r="A15" s="63" t="s">
        <v>1330</v>
      </c>
      <c r="B15" s="64" t="s">
        <v>1655</v>
      </c>
      <c r="C15" s="64" t="s">
        <v>1656</v>
      </c>
      <c r="D15" s="64" t="s">
        <v>1657</v>
      </c>
      <c r="E15" s="64" t="s">
        <v>1658</v>
      </c>
    </row>
    <row r="16" spans="1:5" ht="26.4">
      <c r="A16" s="63" t="s">
        <v>1331</v>
      </c>
      <c r="B16" s="64" t="s">
        <v>1587</v>
      </c>
      <c r="C16" s="64" t="s">
        <v>1588</v>
      </c>
      <c r="D16" s="64" t="s">
        <v>1659</v>
      </c>
      <c r="E16" s="64" t="s">
        <v>1660</v>
      </c>
    </row>
    <row r="17" spans="1:5" ht="26.4">
      <c r="A17" s="63" t="s">
        <v>1332</v>
      </c>
      <c r="B17" s="64" t="s">
        <v>1661</v>
      </c>
      <c r="C17" s="64" t="s">
        <v>1662</v>
      </c>
      <c r="D17" s="64" t="s">
        <v>1663</v>
      </c>
      <c r="E17" s="64" t="s">
        <v>1664</v>
      </c>
    </row>
    <row r="18" spans="1:5" ht="39.6">
      <c r="A18" s="63" t="s">
        <v>1333</v>
      </c>
      <c r="B18" s="64" t="s">
        <v>1567</v>
      </c>
      <c r="C18" s="64" t="s">
        <v>1568</v>
      </c>
      <c r="D18" s="64" t="s">
        <v>1665</v>
      </c>
      <c r="E18" s="64" t="s">
        <v>1666</v>
      </c>
    </row>
    <row r="19" spans="1:5">
      <c r="A19" s="63" t="s">
        <v>1334</v>
      </c>
      <c r="B19" s="64" t="s">
        <v>1667</v>
      </c>
      <c r="C19" s="64" t="s">
        <v>1668</v>
      </c>
      <c r="D19" s="64" t="s">
        <v>1669</v>
      </c>
      <c r="E19" s="64" t="s">
        <v>1670</v>
      </c>
    </row>
    <row r="20" spans="1:5" ht="26.4">
      <c r="A20" s="63" t="s">
        <v>1335</v>
      </c>
      <c r="B20" s="64" t="s">
        <v>1671</v>
      </c>
      <c r="C20" s="64" t="s">
        <v>1672</v>
      </c>
      <c r="D20" s="64" t="s">
        <v>1673</v>
      </c>
      <c r="E20" s="64" t="s">
        <v>1674</v>
      </c>
    </row>
    <row r="21" spans="1:5" ht="26.4">
      <c r="A21" s="63" t="s">
        <v>1336</v>
      </c>
      <c r="B21" s="64" t="s">
        <v>1675</v>
      </c>
      <c r="C21" s="64" t="s">
        <v>1676</v>
      </c>
      <c r="D21" s="64" t="s">
        <v>1677</v>
      </c>
      <c r="E21" s="64" t="s">
        <v>1678</v>
      </c>
    </row>
    <row r="22" spans="1:5" ht="39.6">
      <c r="A22" s="63" t="s">
        <v>1337</v>
      </c>
      <c r="B22" s="64" t="s">
        <v>1679</v>
      </c>
      <c r="C22" s="64" t="s">
        <v>1680</v>
      </c>
      <c r="D22" s="64" t="s">
        <v>1681</v>
      </c>
      <c r="E22" s="64" t="s">
        <v>1682</v>
      </c>
    </row>
    <row r="23" spans="1:5" ht="26.4">
      <c r="A23" s="63" t="s">
        <v>1338</v>
      </c>
      <c r="B23" s="64" t="s">
        <v>1683</v>
      </c>
      <c r="C23" s="64" t="s">
        <v>1684</v>
      </c>
      <c r="D23" s="64" t="s">
        <v>1581</v>
      </c>
      <c r="E23" s="64" t="s">
        <v>1582</v>
      </c>
    </row>
    <row r="24" spans="1:5" ht="26.4">
      <c r="A24" s="63" t="s">
        <v>1339</v>
      </c>
      <c r="B24" s="64" t="s">
        <v>1685</v>
      </c>
      <c r="C24" s="64" t="s">
        <v>1686</v>
      </c>
      <c r="D24" s="64" t="s">
        <v>1573</v>
      </c>
      <c r="E24" s="64" t="s">
        <v>1574</v>
      </c>
    </row>
    <row r="25" spans="1:5" ht="26.4">
      <c r="A25" s="63" t="s">
        <v>1340</v>
      </c>
      <c r="B25" s="64" t="s">
        <v>1687</v>
      </c>
      <c r="C25" s="64" t="s">
        <v>1688</v>
      </c>
      <c r="D25" s="64" t="s">
        <v>1689</v>
      </c>
      <c r="E25" s="64" t="s">
        <v>1690</v>
      </c>
    </row>
    <row r="26" spans="1:5" ht="26.4">
      <c r="A26" s="63" t="s">
        <v>1341</v>
      </c>
      <c r="B26" s="64" t="s">
        <v>1691</v>
      </c>
      <c r="C26" s="64" t="s">
        <v>1692</v>
      </c>
      <c r="D26" s="64" t="s">
        <v>1693</v>
      </c>
      <c r="E26" s="64" t="s">
        <v>1694</v>
      </c>
    </row>
    <row r="27" spans="1:5">
      <c r="A27" s="63" t="s">
        <v>1342</v>
      </c>
      <c r="B27" s="64" t="s">
        <v>1695</v>
      </c>
      <c r="C27" s="64" t="s">
        <v>1696</v>
      </c>
      <c r="D27" s="64" t="s">
        <v>1697</v>
      </c>
      <c r="E27" s="64" t="s">
        <v>1698</v>
      </c>
    </row>
    <row r="28" spans="1:5" ht="26.4">
      <c r="A28" s="63" t="s">
        <v>1343</v>
      </c>
      <c r="B28" s="64" t="s">
        <v>1699</v>
      </c>
      <c r="C28" s="64" t="s">
        <v>1700</v>
      </c>
      <c r="D28" s="64" t="s">
        <v>1701</v>
      </c>
      <c r="E28" s="64" t="s">
        <v>1702</v>
      </c>
    </row>
    <row r="29" spans="1:5" ht="26.4">
      <c r="A29" s="63" t="s">
        <v>1344</v>
      </c>
      <c r="B29" s="64" t="s">
        <v>1703</v>
      </c>
      <c r="C29" s="64" t="s">
        <v>1704</v>
      </c>
      <c r="D29" s="64" t="s">
        <v>1705</v>
      </c>
      <c r="E29" s="64" t="s">
        <v>1706</v>
      </c>
    </row>
    <row r="30" spans="1:5" ht="26.4">
      <c r="A30" s="63" t="s">
        <v>1345</v>
      </c>
      <c r="B30" s="64" t="s">
        <v>1599</v>
      </c>
      <c r="C30" s="64" t="s">
        <v>1600</v>
      </c>
      <c r="D30" s="64" t="s">
        <v>1707</v>
      </c>
      <c r="E30" s="64" t="s">
        <v>1708</v>
      </c>
    </row>
    <row r="31" spans="1:5" ht="39.6">
      <c r="A31" s="63" t="s">
        <v>1346</v>
      </c>
      <c r="B31" s="64" t="s">
        <v>1709</v>
      </c>
      <c r="C31" s="64" t="s">
        <v>1710</v>
      </c>
      <c r="D31" s="64" t="s">
        <v>1601</v>
      </c>
      <c r="E31" s="64" t="s">
        <v>1602</v>
      </c>
    </row>
    <row r="32" spans="1:5">
      <c r="A32" s="63" t="s">
        <v>1347</v>
      </c>
      <c r="B32" s="64" t="s">
        <v>1711</v>
      </c>
      <c r="C32" s="64" t="s">
        <v>1712</v>
      </c>
      <c r="D32" s="64" t="s">
        <v>1713</v>
      </c>
      <c r="E32" s="64" t="s">
        <v>1714</v>
      </c>
    </row>
    <row r="33" spans="1:5" ht="39.6">
      <c r="A33" s="63" t="s">
        <v>1348</v>
      </c>
      <c r="B33" s="64" t="s">
        <v>1715</v>
      </c>
      <c r="C33" s="64" t="s">
        <v>1716</v>
      </c>
      <c r="D33" s="64" t="s">
        <v>1717</v>
      </c>
      <c r="E33" s="64" t="s">
        <v>1718</v>
      </c>
    </row>
    <row r="34" spans="1:5">
      <c r="A34" s="63" t="s">
        <v>1349</v>
      </c>
      <c r="B34" s="64" t="s">
        <v>1719</v>
      </c>
      <c r="C34" s="64" t="s">
        <v>1720</v>
      </c>
      <c r="D34" s="64" t="s">
        <v>1721</v>
      </c>
      <c r="E34" s="64" t="s">
        <v>1722</v>
      </c>
    </row>
    <row r="35" spans="1:5" ht="26.4">
      <c r="A35" s="63" t="s">
        <v>1350</v>
      </c>
      <c r="B35" s="64" t="s">
        <v>1723</v>
      </c>
      <c r="C35" s="64" t="s">
        <v>1724</v>
      </c>
      <c r="D35" s="64" t="s">
        <v>1725</v>
      </c>
      <c r="E35" s="64" t="s">
        <v>1726</v>
      </c>
    </row>
    <row r="36" spans="1:5" ht="26.4">
      <c r="A36" s="63" t="s">
        <v>1351</v>
      </c>
      <c r="B36" s="64" t="s">
        <v>1727</v>
      </c>
      <c r="C36" s="64" t="s">
        <v>1728</v>
      </c>
      <c r="D36" s="64" t="s">
        <v>1729</v>
      </c>
      <c r="E36" s="64" t="s">
        <v>1730</v>
      </c>
    </row>
    <row r="37" spans="1:5" ht="39.6">
      <c r="A37" s="63" t="s">
        <v>1352</v>
      </c>
      <c r="B37" s="64" t="s">
        <v>1731</v>
      </c>
      <c r="C37" s="64" t="s">
        <v>1732</v>
      </c>
      <c r="D37" s="64" t="s">
        <v>1733</v>
      </c>
      <c r="E37" s="64" t="s">
        <v>1734</v>
      </c>
    </row>
    <row r="38" spans="1:5" ht="26.4">
      <c r="A38" s="63" t="s">
        <v>1353</v>
      </c>
      <c r="B38" s="64" t="s">
        <v>1735</v>
      </c>
      <c r="C38" s="64" t="s">
        <v>1736</v>
      </c>
      <c r="D38" s="64" t="s">
        <v>1737</v>
      </c>
      <c r="E38" s="64" t="s">
        <v>1738</v>
      </c>
    </row>
    <row r="39" spans="1:5" ht="26.4">
      <c r="A39" s="63" t="s">
        <v>1354</v>
      </c>
      <c r="B39" s="64" t="s">
        <v>1739</v>
      </c>
      <c r="C39" s="64" t="s">
        <v>1740</v>
      </c>
      <c r="D39" s="64" t="s">
        <v>1741</v>
      </c>
      <c r="E39" s="64" t="s">
        <v>1742</v>
      </c>
    </row>
    <row r="40" spans="1:5" ht="26.4">
      <c r="A40" s="63" t="s">
        <v>1355</v>
      </c>
      <c r="B40" s="64" t="s">
        <v>1743</v>
      </c>
      <c r="C40" s="64" t="s">
        <v>1744</v>
      </c>
      <c r="D40" s="64" t="s">
        <v>1745</v>
      </c>
      <c r="E40" s="64" t="s">
        <v>1746</v>
      </c>
    </row>
    <row r="41" spans="1:5">
      <c r="A41" s="63" t="s">
        <v>1356</v>
      </c>
      <c r="B41" s="64" t="s">
        <v>1555</v>
      </c>
      <c r="C41" s="64" t="s">
        <v>1556</v>
      </c>
      <c r="D41" s="64" t="s">
        <v>1747</v>
      </c>
      <c r="E41" s="64" t="s">
        <v>1748</v>
      </c>
    </row>
    <row r="42" spans="1:5" ht="26.4">
      <c r="A42" s="63" t="s">
        <v>1357</v>
      </c>
      <c r="B42" s="64" t="s">
        <v>1749</v>
      </c>
      <c r="C42" s="64" t="s">
        <v>1750</v>
      </c>
      <c r="D42" s="64" t="s">
        <v>1751</v>
      </c>
      <c r="E42" s="64" t="s">
        <v>1752</v>
      </c>
    </row>
    <row r="43" spans="1:5" ht="26.4">
      <c r="A43" s="63" t="s">
        <v>1358</v>
      </c>
      <c r="B43" s="64" t="s">
        <v>1753</v>
      </c>
      <c r="C43" s="64" t="s">
        <v>1754</v>
      </c>
      <c r="D43" s="64" t="s">
        <v>1755</v>
      </c>
      <c r="E43" s="64" t="s">
        <v>1756</v>
      </c>
    </row>
    <row r="44" spans="1:5">
      <c r="A44" s="63" t="s">
        <v>1359</v>
      </c>
      <c r="B44" s="64" t="s">
        <v>1757</v>
      </c>
      <c r="C44" s="64" t="s">
        <v>1758</v>
      </c>
      <c r="D44" s="64" t="s">
        <v>1759</v>
      </c>
      <c r="E44" s="64" t="s">
        <v>1760</v>
      </c>
    </row>
    <row r="45" spans="1:5" ht="26.4">
      <c r="A45" s="63" t="s">
        <v>1360</v>
      </c>
      <c r="B45" s="64" t="s">
        <v>1761</v>
      </c>
      <c r="C45" s="64" t="s">
        <v>1762</v>
      </c>
      <c r="D45" s="64" t="s">
        <v>1763</v>
      </c>
      <c r="E45" s="64" t="s">
        <v>1764</v>
      </c>
    </row>
    <row r="46" spans="1:5" ht="39.6">
      <c r="A46" s="63" t="s">
        <v>1361</v>
      </c>
      <c r="B46" s="64" t="s">
        <v>1765</v>
      </c>
      <c r="C46" s="64" t="s">
        <v>1766</v>
      </c>
      <c r="D46" s="64" t="s">
        <v>1767</v>
      </c>
      <c r="E46" s="64" t="s">
        <v>1768</v>
      </c>
    </row>
    <row r="47" spans="1:5" ht="26.4">
      <c r="A47" s="63" t="s">
        <v>1362</v>
      </c>
      <c r="B47" s="64" t="s">
        <v>1769</v>
      </c>
      <c r="C47" s="64" t="s">
        <v>1770</v>
      </c>
      <c r="D47" s="64" t="s">
        <v>1771</v>
      </c>
      <c r="E47" s="64" t="s">
        <v>1772</v>
      </c>
    </row>
    <row r="48" spans="1:5">
      <c r="A48" s="63" t="s">
        <v>1363</v>
      </c>
      <c r="B48" s="64" t="s">
        <v>1773</v>
      </c>
      <c r="C48" s="64" t="s">
        <v>1774</v>
      </c>
      <c r="D48" s="64" t="s">
        <v>1775</v>
      </c>
      <c r="E48" s="64" t="s">
        <v>1776</v>
      </c>
    </row>
    <row r="49" spans="1:5" ht="39.6">
      <c r="A49" s="63" t="s">
        <v>1364</v>
      </c>
      <c r="B49" s="64" t="s">
        <v>1777</v>
      </c>
      <c r="C49" s="64" t="s">
        <v>1778</v>
      </c>
      <c r="D49" s="64" t="s">
        <v>1779</v>
      </c>
      <c r="E49" s="64" t="s">
        <v>1780</v>
      </c>
    </row>
    <row r="50" spans="1:5" ht="26.4">
      <c r="A50" s="63" t="s">
        <v>1365</v>
      </c>
      <c r="B50" s="64" t="s">
        <v>1781</v>
      </c>
      <c r="C50" s="64" t="s">
        <v>1782</v>
      </c>
      <c r="D50" s="64" t="s">
        <v>1783</v>
      </c>
      <c r="E50" s="64" t="s">
        <v>1784</v>
      </c>
    </row>
    <row r="51" spans="1:5" ht="26.4">
      <c r="A51" s="63" t="s">
        <v>1366</v>
      </c>
      <c r="B51" s="64" t="s">
        <v>1785</v>
      </c>
      <c r="C51" s="64" t="s">
        <v>1786</v>
      </c>
      <c r="D51" s="64" t="s">
        <v>1787</v>
      </c>
      <c r="E51" s="64" t="s">
        <v>1788</v>
      </c>
    </row>
    <row r="52" spans="1:5" ht="26.4">
      <c r="A52" s="63" t="s">
        <v>1367</v>
      </c>
      <c r="B52" s="64" t="s">
        <v>1789</v>
      </c>
      <c r="C52" s="64" t="s">
        <v>1790</v>
      </c>
      <c r="D52" s="64" t="s">
        <v>1791</v>
      </c>
      <c r="E52" s="64" t="s">
        <v>1792</v>
      </c>
    </row>
    <row r="53" spans="1:5" ht="26.4">
      <c r="A53" s="63" t="s">
        <v>1368</v>
      </c>
      <c r="B53" s="64" t="s">
        <v>1793</v>
      </c>
      <c r="C53" s="64" t="s">
        <v>1794</v>
      </c>
      <c r="D53" s="64" t="s">
        <v>1795</v>
      </c>
      <c r="E53" s="64" t="s">
        <v>1796</v>
      </c>
    </row>
    <row r="54" spans="1:5" ht="39.6">
      <c r="A54" s="63" t="s">
        <v>1369</v>
      </c>
      <c r="B54" s="64" t="s">
        <v>1797</v>
      </c>
      <c r="C54" s="64" t="s">
        <v>1798</v>
      </c>
      <c r="D54" s="64" t="s">
        <v>1799</v>
      </c>
      <c r="E54" s="64" t="s">
        <v>1800</v>
      </c>
    </row>
    <row r="55" spans="1:5" ht="39.6">
      <c r="A55" s="63" t="s">
        <v>1370</v>
      </c>
      <c r="B55" s="64" t="s">
        <v>1801</v>
      </c>
      <c r="C55" s="64" t="s">
        <v>1802</v>
      </c>
      <c r="D55" s="64" t="s">
        <v>1803</v>
      </c>
      <c r="E55" s="64" t="s">
        <v>1804</v>
      </c>
    </row>
    <row r="56" spans="1:5" ht="39.6">
      <c r="A56" s="63" t="s">
        <v>1371</v>
      </c>
      <c r="B56" s="64" t="s">
        <v>1805</v>
      </c>
      <c r="C56" s="64" t="s">
        <v>1806</v>
      </c>
      <c r="D56" s="64" t="s">
        <v>1807</v>
      </c>
      <c r="E56" s="64" t="s">
        <v>1808</v>
      </c>
    </row>
    <row r="57" spans="1:5" ht="26.4">
      <c r="A57" s="63" t="s">
        <v>1372</v>
      </c>
      <c r="B57" s="64" t="s">
        <v>1809</v>
      </c>
      <c r="C57" s="64" t="s">
        <v>1810</v>
      </c>
      <c r="D57" s="64" t="s">
        <v>1811</v>
      </c>
      <c r="E57" s="64" t="s">
        <v>1812</v>
      </c>
    </row>
    <row r="58" spans="1:5" ht="26.4">
      <c r="A58" s="63" t="s">
        <v>1373</v>
      </c>
      <c r="B58" s="64" t="s">
        <v>1813</v>
      </c>
      <c r="C58" s="64" t="s">
        <v>1814</v>
      </c>
      <c r="D58" s="64" t="s">
        <v>1815</v>
      </c>
      <c r="E58" s="64" t="s">
        <v>1816</v>
      </c>
    </row>
    <row r="59" spans="1:5" ht="26.4">
      <c r="A59" s="63" t="s">
        <v>1374</v>
      </c>
      <c r="B59" s="64" t="s">
        <v>1817</v>
      </c>
      <c r="C59" s="64" t="s">
        <v>1818</v>
      </c>
      <c r="D59" s="64" t="s">
        <v>1819</v>
      </c>
      <c r="E59" s="64" t="s">
        <v>1820</v>
      </c>
    </row>
    <row r="60" spans="1:5" ht="26.4">
      <c r="A60" s="63" t="s">
        <v>1375</v>
      </c>
      <c r="B60" s="64" t="s">
        <v>1821</v>
      </c>
      <c r="C60" s="64" t="s">
        <v>1822</v>
      </c>
      <c r="D60" s="64" t="s">
        <v>1823</v>
      </c>
      <c r="E60" s="64" t="s">
        <v>1824</v>
      </c>
    </row>
    <row r="61" spans="1:5">
      <c r="A61" s="63" t="s">
        <v>1376</v>
      </c>
      <c r="B61" s="64" t="s">
        <v>1825</v>
      </c>
      <c r="C61" s="64" t="s">
        <v>1826</v>
      </c>
      <c r="D61" s="64" t="s">
        <v>1545</v>
      </c>
      <c r="E61" s="64" t="s">
        <v>1546</v>
      </c>
    </row>
    <row r="62" spans="1:5">
      <c r="A62" s="63" t="s">
        <v>1377</v>
      </c>
      <c r="B62" s="64" t="s">
        <v>1827</v>
      </c>
      <c r="C62" s="64" t="s">
        <v>1828</v>
      </c>
      <c r="D62" s="64" t="s">
        <v>1829</v>
      </c>
      <c r="E62" s="64" t="s">
        <v>1830</v>
      </c>
    </row>
    <row r="63" spans="1:5">
      <c r="A63" s="63" t="s">
        <v>1378</v>
      </c>
      <c r="B63" s="64" t="s">
        <v>1831</v>
      </c>
      <c r="C63" s="64" t="s">
        <v>1832</v>
      </c>
      <c r="D63" s="64" t="s">
        <v>1833</v>
      </c>
      <c r="E63" s="64" t="s">
        <v>1834</v>
      </c>
    </row>
    <row r="64" spans="1:5" ht="39.6">
      <c r="A64" s="63" t="s">
        <v>1379</v>
      </c>
      <c r="B64" s="64" t="s">
        <v>1835</v>
      </c>
      <c r="C64" s="64" t="s">
        <v>1836</v>
      </c>
      <c r="D64" s="64" t="s">
        <v>1837</v>
      </c>
      <c r="E64" s="64" t="s">
        <v>1838</v>
      </c>
    </row>
    <row r="65" spans="1:5" ht="26.4">
      <c r="A65" s="63" t="s">
        <v>1380</v>
      </c>
      <c r="B65" s="64" t="s">
        <v>1839</v>
      </c>
      <c r="C65" s="64" t="s">
        <v>1840</v>
      </c>
      <c r="D65" s="64" t="s">
        <v>1841</v>
      </c>
      <c r="E65" s="64" t="s">
        <v>1842</v>
      </c>
    </row>
    <row r="66" spans="1:5" ht="39.6">
      <c r="A66" s="63" t="s">
        <v>1381</v>
      </c>
      <c r="B66" s="64" t="s">
        <v>1571</v>
      </c>
      <c r="C66" s="64" t="s">
        <v>1572</v>
      </c>
      <c r="D66" s="64" t="s">
        <v>1843</v>
      </c>
      <c r="E66" s="64" t="s">
        <v>1844</v>
      </c>
    </row>
    <row r="67" spans="1:5" ht="39.6">
      <c r="A67" s="63" t="s">
        <v>1382</v>
      </c>
      <c r="B67" s="64" t="s">
        <v>1845</v>
      </c>
      <c r="C67" s="64" t="s">
        <v>1846</v>
      </c>
      <c r="D67" s="64" t="s">
        <v>1847</v>
      </c>
      <c r="E67" s="64" t="s">
        <v>1848</v>
      </c>
    </row>
    <row r="68" spans="1:5" ht="39.6">
      <c r="A68" s="63" t="s">
        <v>1383</v>
      </c>
      <c r="B68" s="64" t="s">
        <v>1849</v>
      </c>
      <c r="C68" s="64" t="s">
        <v>1850</v>
      </c>
      <c r="D68" s="64" t="s">
        <v>1851</v>
      </c>
      <c r="E68" s="64" t="s">
        <v>1852</v>
      </c>
    </row>
    <row r="69" spans="1:5" ht="26.4">
      <c r="A69" s="63" t="s">
        <v>1384</v>
      </c>
      <c r="B69" s="64" t="s">
        <v>1853</v>
      </c>
      <c r="C69" s="64" t="s">
        <v>1854</v>
      </c>
      <c r="D69" s="64" t="s">
        <v>1553</v>
      </c>
      <c r="E69" s="64" t="s">
        <v>1554</v>
      </c>
    </row>
    <row r="70" spans="1:5" ht="26.4">
      <c r="A70" s="63" t="s">
        <v>1385</v>
      </c>
      <c r="B70" s="64" t="s">
        <v>1551</v>
      </c>
      <c r="C70" s="64" t="s">
        <v>1552</v>
      </c>
      <c r="D70" s="64" t="s">
        <v>1855</v>
      </c>
      <c r="E70" s="64" t="s">
        <v>1856</v>
      </c>
    </row>
    <row r="71" spans="1:5" ht="26.4">
      <c r="A71" s="63" t="s">
        <v>1386</v>
      </c>
      <c r="B71" s="64" t="s">
        <v>1857</v>
      </c>
      <c r="C71" s="64" t="s">
        <v>1858</v>
      </c>
      <c r="D71" s="64" t="s">
        <v>1859</v>
      </c>
      <c r="E71" s="64" t="s">
        <v>1860</v>
      </c>
    </row>
    <row r="72" spans="1:5" ht="39.6">
      <c r="A72" s="63" t="s">
        <v>1387</v>
      </c>
      <c r="B72" s="64" t="s">
        <v>1861</v>
      </c>
      <c r="C72" s="64" t="s">
        <v>1862</v>
      </c>
      <c r="D72" s="64" t="s">
        <v>1863</v>
      </c>
      <c r="E72" s="64" t="s">
        <v>1864</v>
      </c>
    </row>
    <row r="73" spans="1:5" ht="26.4">
      <c r="A73" s="63" t="s">
        <v>1388</v>
      </c>
      <c r="B73" s="64" t="s">
        <v>1865</v>
      </c>
      <c r="C73" s="64" t="s">
        <v>1866</v>
      </c>
      <c r="D73" s="64" t="s">
        <v>1867</v>
      </c>
      <c r="E73" s="64" t="s">
        <v>1868</v>
      </c>
    </row>
    <row r="74" spans="1:5" ht="26.4">
      <c r="A74" s="63" t="s">
        <v>1389</v>
      </c>
      <c r="B74" s="64" t="s">
        <v>1869</v>
      </c>
      <c r="C74" s="64" t="s">
        <v>1870</v>
      </c>
      <c r="D74" s="64" t="s">
        <v>1871</v>
      </c>
      <c r="E74" s="64" t="s">
        <v>1872</v>
      </c>
    </row>
    <row r="75" spans="1:5" ht="26.4">
      <c r="A75" s="63" t="s">
        <v>1390</v>
      </c>
      <c r="B75" s="64" t="s">
        <v>1873</v>
      </c>
      <c r="C75" s="64" t="s">
        <v>1874</v>
      </c>
      <c r="D75" s="64" t="s">
        <v>1875</v>
      </c>
      <c r="E75" s="64" t="s">
        <v>1876</v>
      </c>
    </row>
    <row r="76" spans="1:5" ht="39.6">
      <c r="A76" s="63" t="s">
        <v>1391</v>
      </c>
      <c r="B76" s="64" t="s">
        <v>1877</v>
      </c>
      <c r="C76" s="64" t="s">
        <v>1878</v>
      </c>
      <c r="D76" s="64" t="s">
        <v>1879</v>
      </c>
      <c r="E76" s="64" t="s">
        <v>1880</v>
      </c>
    </row>
    <row r="77" spans="1:5" ht="39.6">
      <c r="A77" s="63" t="s">
        <v>1392</v>
      </c>
      <c r="B77" s="64" t="s">
        <v>1881</v>
      </c>
      <c r="C77" s="64" t="s">
        <v>1882</v>
      </c>
      <c r="D77" s="64" t="s">
        <v>1883</v>
      </c>
      <c r="E77" s="64" t="s">
        <v>1884</v>
      </c>
    </row>
    <row r="78" spans="1:5" ht="39.6">
      <c r="A78" s="63" t="s">
        <v>1393</v>
      </c>
      <c r="B78" s="64" t="s">
        <v>1885</v>
      </c>
      <c r="C78" s="64" t="s">
        <v>1886</v>
      </c>
      <c r="D78" s="64" t="s">
        <v>1887</v>
      </c>
      <c r="E78" s="64" t="s">
        <v>1888</v>
      </c>
    </row>
    <row r="79" spans="1:5" ht="39.6">
      <c r="A79" s="63" t="s">
        <v>1394</v>
      </c>
      <c r="B79" s="64" t="s">
        <v>1889</v>
      </c>
      <c r="C79" s="64" t="s">
        <v>1890</v>
      </c>
      <c r="D79" s="64" t="s">
        <v>1891</v>
      </c>
      <c r="E79" s="64" t="s">
        <v>1892</v>
      </c>
    </row>
    <row r="80" spans="1:5" ht="26.4">
      <c r="A80" s="63" t="s">
        <v>1395</v>
      </c>
      <c r="B80" s="64" t="s">
        <v>1893</v>
      </c>
      <c r="C80" s="64" t="s">
        <v>1894</v>
      </c>
      <c r="D80" s="64" t="s">
        <v>1895</v>
      </c>
      <c r="E80" s="64" t="s">
        <v>1896</v>
      </c>
    </row>
    <row r="81" spans="1:5" ht="39.6">
      <c r="A81" s="63" t="s">
        <v>1396</v>
      </c>
      <c r="B81" s="64" t="s">
        <v>1897</v>
      </c>
      <c r="C81" s="64" t="s">
        <v>1898</v>
      </c>
      <c r="D81" s="64" t="s">
        <v>1899</v>
      </c>
      <c r="E81" s="64" t="s">
        <v>1900</v>
      </c>
    </row>
    <row r="82" spans="1:5" ht="26.4">
      <c r="A82" s="63" t="s">
        <v>1397</v>
      </c>
      <c r="B82" s="64" t="s">
        <v>1901</v>
      </c>
      <c r="C82" s="64" t="s">
        <v>1902</v>
      </c>
      <c r="D82" s="64" t="s">
        <v>1903</v>
      </c>
      <c r="E82" s="64" t="s">
        <v>1904</v>
      </c>
    </row>
    <row r="83" spans="1:5">
      <c r="A83" s="63" t="s">
        <v>1398</v>
      </c>
      <c r="B83" s="64" t="s">
        <v>1905</v>
      </c>
      <c r="C83" s="64" t="s">
        <v>1906</v>
      </c>
      <c r="D83" s="64" t="s">
        <v>1907</v>
      </c>
      <c r="E83" s="64" t="s">
        <v>1908</v>
      </c>
    </row>
    <row r="84" spans="1:5" ht="39.6">
      <c r="A84" s="63" t="s">
        <v>1399</v>
      </c>
      <c r="B84" s="64" t="s">
        <v>1909</v>
      </c>
      <c r="C84" s="64" t="s">
        <v>1910</v>
      </c>
      <c r="D84" s="64" t="s">
        <v>1911</v>
      </c>
      <c r="E84" s="64" t="s">
        <v>1912</v>
      </c>
    </row>
    <row r="85" spans="1:5">
      <c r="A85" s="63" t="s">
        <v>1400</v>
      </c>
      <c r="B85" s="64" t="s">
        <v>1913</v>
      </c>
      <c r="C85" s="64" t="s">
        <v>1914</v>
      </c>
      <c r="D85" s="64" t="s">
        <v>1915</v>
      </c>
      <c r="E85" s="64" t="s">
        <v>1916</v>
      </c>
    </row>
    <row r="86" spans="1:5" ht="26.4">
      <c r="A86" s="63" t="s">
        <v>1401</v>
      </c>
      <c r="B86" s="64" t="s">
        <v>1917</v>
      </c>
      <c r="C86" s="64" t="s">
        <v>1918</v>
      </c>
      <c r="D86" s="64" t="s">
        <v>1919</v>
      </c>
      <c r="E86" s="64" t="s">
        <v>1920</v>
      </c>
    </row>
    <row r="87" spans="1:5" ht="26.4">
      <c r="A87" s="63" t="s">
        <v>1402</v>
      </c>
      <c r="B87" s="64" t="s">
        <v>1921</v>
      </c>
      <c r="C87" s="64" t="s">
        <v>1922</v>
      </c>
      <c r="D87" s="64" t="s">
        <v>1923</v>
      </c>
      <c r="E87" s="64" t="s">
        <v>1924</v>
      </c>
    </row>
    <row r="88" spans="1:5" ht="26.4">
      <c r="A88" s="63" t="s">
        <v>1403</v>
      </c>
      <c r="B88" s="64" t="s">
        <v>1925</v>
      </c>
      <c r="C88" s="64" t="s">
        <v>1926</v>
      </c>
      <c r="D88" s="64" t="s">
        <v>1569</v>
      </c>
      <c r="E88" s="64" t="s">
        <v>1570</v>
      </c>
    </row>
    <row r="89" spans="1:5" ht="39.6">
      <c r="A89" s="63" t="s">
        <v>1404</v>
      </c>
      <c r="B89" s="64" t="s">
        <v>1927</v>
      </c>
      <c r="C89" s="64" t="s">
        <v>1928</v>
      </c>
      <c r="D89" s="64" t="s">
        <v>1929</v>
      </c>
      <c r="E89" s="64" t="s">
        <v>1930</v>
      </c>
    </row>
    <row r="90" spans="1:5" ht="26.4">
      <c r="A90" s="63" t="s">
        <v>1405</v>
      </c>
      <c r="B90" s="64" t="s">
        <v>1931</v>
      </c>
      <c r="C90" s="64" t="s">
        <v>1932</v>
      </c>
      <c r="D90" s="64" t="s">
        <v>1933</v>
      </c>
      <c r="E90" s="64" t="s">
        <v>1934</v>
      </c>
    </row>
    <row r="91" spans="1:5" ht="26.4">
      <c r="A91" s="63" t="s">
        <v>1406</v>
      </c>
      <c r="B91" s="64" t="s">
        <v>1935</v>
      </c>
      <c r="C91" s="64" t="s">
        <v>1936</v>
      </c>
      <c r="D91" s="64" t="s">
        <v>1937</v>
      </c>
      <c r="E91" s="64" t="s">
        <v>1938</v>
      </c>
    </row>
    <row r="92" spans="1:5" ht="52.8">
      <c r="A92" s="63" t="s">
        <v>1407</v>
      </c>
      <c r="B92" s="64" t="s">
        <v>1939</v>
      </c>
      <c r="C92" s="64" t="s">
        <v>1940</v>
      </c>
      <c r="D92" s="64" t="s">
        <v>1941</v>
      </c>
      <c r="E92" s="64" t="s">
        <v>1942</v>
      </c>
    </row>
    <row r="93" spans="1:5" ht="26.4">
      <c r="A93" s="63" t="s">
        <v>1408</v>
      </c>
      <c r="B93" s="64" t="s">
        <v>1943</v>
      </c>
      <c r="C93" s="64" t="s">
        <v>1944</v>
      </c>
      <c r="D93" s="64" t="s">
        <v>1945</v>
      </c>
      <c r="E93" s="64" t="s">
        <v>1946</v>
      </c>
    </row>
    <row r="94" spans="1:5" ht="39.6">
      <c r="A94" s="63" t="s">
        <v>1409</v>
      </c>
      <c r="B94" s="64" t="s">
        <v>1947</v>
      </c>
      <c r="C94" s="64" t="s">
        <v>1948</v>
      </c>
      <c r="D94" s="64" t="s">
        <v>1949</v>
      </c>
      <c r="E94" s="64" t="s">
        <v>1950</v>
      </c>
    </row>
    <row r="95" spans="1:5" ht="39.6">
      <c r="A95" s="63" t="s">
        <v>1410</v>
      </c>
      <c r="B95" s="64" t="s">
        <v>1951</v>
      </c>
      <c r="C95" s="64" t="s">
        <v>1952</v>
      </c>
      <c r="D95" s="64" t="s">
        <v>1953</v>
      </c>
      <c r="E95" s="64" t="s">
        <v>1954</v>
      </c>
    </row>
    <row r="96" spans="1:5" ht="39.6">
      <c r="A96" s="63" t="s">
        <v>1411</v>
      </c>
      <c r="B96" s="64" t="s">
        <v>1955</v>
      </c>
      <c r="C96" s="64" t="s">
        <v>1956</v>
      </c>
      <c r="D96" s="64" t="s">
        <v>1957</v>
      </c>
      <c r="E96" s="64" t="s">
        <v>1958</v>
      </c>
    </row>
    <row r="97" spans="1:5" ht="26.4">
      <c r="A97" s="63" t="s">
        <v>1412</v>
      </c>
      <c r="B97" s="64" t="s">
        <v>1959</v>
      </c>
      <c r="C97" s="64" t="s">
        <v>1960</v>
      </c>
      <c r="D97" s="64" t="s">
        <v>1961</v>
      </c>
      <c r="E97" s="64" t="s">
        <v>1962</v>
      </c>
    </row>
    <row r="98" spans="1:5" ht="26.4">
      <c r="A98" s="63" t="s">
        <v>1413</v>
      </c>
      <c r="B98" s="64" t="s">
        <v>1963</v>
      </c>
      <c r="C98" s="64" t="s">
        <v>1964</v>
      </c>
      <c r="D98" s="64" t="s">
        <v>1965</v>
      </c>
      <c r="E98" s="64" t="s">
        <v>1966</v>
      </c>
    </row>
    <row r="99" spans="1:5" ht="26.4">
      <c r="A99" s="63" t="s">
        <v>1414</v>
      </c>
      <c r="B99" s="64" t="s">
        <v>1967</v>
      </c>
      <c r="C99" s="64" t="s">
        <v>1968</v>
      </c>
      <c r="D99" s="64" t="s">
        <v>1969</v>
      </c>
      <c r="E99" s="64" t="s">
        <v>1970</v>
      </c>
    </row>
    <row r="100" spans="1:5">
      <c r="A100" s="63" t="s">
        <v>1415</v>
      </c>
      <c r="B100" s="64" t="s">
        <v>1971</v>
      </c>
      <c r="C100" s="64" t="s">
        <v>1972</v>
      </c>
      <c r="D100" s="64" t="s">
        <v>1973</v>
      </c>
      <c r="E100" s="64" t="s">
        <v>1974</v>
      </c>
    </row>
    <row r="101" spans="1:5" ht="26.4">
      <c r="A101" s="63" t="s">
        <v>1416</v>
      </c>
      <c r="B101" s="64" t="s">
        <v>1975</v>
      </c>
      <c r="C101" s="64" t="s">
        <v>1976</v>
      </c>
      <c r="D101" s="64" t="s">
        <v>1977</v>
      </c>
      <c r="E101" s="64" t="s">
        <v>1978</v>
      </c>
    </row>
    <row r="102" spans="1:5">
      <c r="A102" s="63" t="s">
        <v>1417</v>
      </c>
      <c r="B102" s="64" t="s">
        <v>1979</v>
      </c>
      <c r="C102" s="64" t="s">
        <v>1980</v>
      </c>
      <c r="D102" s="64" t="s">
        <v>1981</v>
      </c>
      <c r="E102" s="64" t="s">
        <v>1982</v>
      </c>
    </row>
    <row r="103" spans="1:5" ht="26.4">
      <c r="A103" s="63" t="s">
        <v>1418</v>
      </c>
      <c r="B103" s="64" t="s">
        <v>1983</v>
      </c>
      <c r="C103" s="64" t="s">
        <v>1984</v>
      </c>
      <c r="D103" s="64" t="s">
        <v>1985</v>
      </c>
      <c r="E103" s="64" t="s">
        <v>1986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P91"/>
  <sheetViews>
    <sheetView zoomScale="85" workbookViewId="0">
      <pane xSplit="1" ySplit="4" topLeftCell="CC5" activePane="bottomRight" state="frozenSplit"/>
      <selection activeCell="A6" sqref="A6"/>
      <selection pane="topRight" activeCell="A6" sqref="A6"/>
      <selection pane="bottomLeft" activeCell="A6" sqref="A6"/>
      <selection pane="bottomRight" activeCell="CL5" sqref="CL5"/>
    </sheetView>
  </sheetViews>
  <sheetFormatPr baseColWidth="10" defaultColWidth="11.44140625" defaultRowHeight="13.2"/>
  <cols>
    <col min="1" max="1" width="23.77734375" style="3" customWidth="1"/>
    <col min="2" max="2" width="15.21875" style="46" customWidth="1"/>
    <col min="3" max="3" width="18.5546875" style="46" customWidth="1"/>
    <col min="4" max="5" width="20.77734375" style="46" customWidth="1"/>
    <col min="6" max="6" width="19.77734375" style="3" customWidth="1"/>
    <col min="7" max="8" width="18.21875" style="3" customWidth="1"/>
    <col min="9" max="9" width="20.77734375" style="3" customWidth="1"/>
    <col min="10" max="10" width="17.44140625" style="3" customWidth="1"/>
    <col min="11" max="12" width="11.44140625" style="3"/>
    <col min="13" max="13" width="19.44140625" style="3" customWidth="1"/>
    <col min="14" max="15" width="15" style="3" customWidth="1"/>
    <col min="16" max="16" width="16.5546875" style="7" customWidth="1"/>
    <col min="17" max="19" width="39.21875" style="3" customWidth="1"/>
    <col min="20" max="20" width="39.21875" style="46" customWidth="1"/>
    <col min="21" max="21" width="28" style="3" customWidth="1"/>
    <col min="22" max="22" width="39.21875" style="3" customWidth="1"/>
    <col min="23" max="23" width="28" style="3" customWidth="1"/>
    <col min="24" max="24" width="39.21875" style="3" customWidth="1"/>
    <col min="25" max="26" width="28" style="3" customWidth="1"/>
    <col min="27" max="28" width="39.21875" style="3" customWidth="1"/>
    <col min="29" max="29" width="53.21875" style="3" customWidth="1"/>
    <col min="30" max="31" width="15.77734375" style="7" customWidth="1"/>
    <col min="32" max="32" width="14.44140625" style="7" customWidth="1"/>
    <col min="33" max="33" width="45.21875" style="10" customWidth="1"/>
    <col min="34" max="34" width="25.21875" style="10" customWidth="1"/>
    <col min="35" max="35" width="17.77734375" style="3" customWidth="1"/>
    <col min="36" max="36" width="13.21875" style="3" customWidth="1"/>
    <col min="37" max="37" width="15.21875" style="3" customWidth="1"/>
    <col min="38" max="41" width="11.44140625" style="3"/>
    <col min="42" max="42" width="18.44140625" style="3" customWidth="1"/>
    <col min="43" max="44" width="13.77734375" style="3" customWidth="1"/>
    <col min="45" max="45" width="17.77734375" style="3" customWidth="1"/>
    <col min="46" max="47" width="13.21875" style="3" customWidth="1"/>
    <col min="48" max="51" width="11.44140625" style="3"/>
    <col min="52" max="52" width="18.44140625" style="3" customWidth="1"/>
    <col min="53" max="54" width="13.77734375" style="3" customWidth="1"/>
    <col min="55" max="55" width="17.77734375" style="3" customWidth="1"/>
    <col min="56" max="57" width="13.21875" style="3" customWidth="1"/>
    <col min="58" max="61" width="11.44140625" style="3"/>
    <col min="62" max="62" width="18.44140625" style="3" customWidth="1"/>
    <col min="63" max="64" width="13.77734375" style="3" customWidth="1"/>
    <col min="65" max="65" width="17.77734375" style="3" customWidth="1"/>
    <col min="66" max="67" width="13.21875" style="3" customWidth="1"/>
    <col min="68" max="71" width="11.44140625" style="3"/>
    <col min="72" max="72" width="18.44140625" style="3" customWidth="1"/>
    <col min="73" max="74" width="13.77734375" style="3" customWidth="1"/>
    <col min="75" max="75" width="11.44140625" style="3"/>
    <col min="76" max="76" width="16.77734375" style="3" customWidth="1"/>
    <col min="77" max="77" width="15.5546875" style="3" customWidth="1"/>
    <col min="78" max="78" width="17.44140625" style="3" customWidth="1"/>
    <col min="79" max="79" width="17.21875" style="3" customWidth="1"/>
    <col min="80" max="80" width="20.21875" style="3" customWidth="1"/>
    <col min="81" max="81" width="28.21875" style="3" customWidth="1"/>
    <col min="82" max="82" width="16.77734375" style="18" customWidth="1"/>
    <col min="83" max="83" width="25.77734375" style="21" customWidth="1"/>
    <col min="84" max="86" width="15.77734375" style="3" customWidth="1"/>
    <col min="87" max="87" width="55" style="3" customWidth="1"/>
    <col min="88" max="88" width="32" style="3" customWidth="1"/>
    <col min="89" max="89" width="22" style="46" customWidth="1"/>
    <col min="90" max="90" width="39.21875" style="46" customWidth="1"/>
    <col min="91" max="91" width="39.21875" style="3" customWidth="1"/>
    <col min="92" max="92" width="21.77734375" style="3" customWidth="1"/>
    <col min="93" max="93" width="22.21875" style="46" customWidth="1"/>
    <col min="94" max="94" width="25.44140625" style="46" customWidth="1"/>
    <col min="95" max="95" width="29" style="46" customWidth="1"/>
    <col min="96" max="96" width="39.21875" style="46" customWidth="1"/>
    <col min="97" max="97" width="32" style="3" customWidth="1"/>
    <col min="98" max="98" width="11.44140625" style="3"/>
    <col min="99" max="109" width="12.44140625" style="3" bestFit="1" customWidth="1"/>
    <col min="110" max="110" width="13.5546875" style="3" customWidth="1"/>
    <col min="111" max="112" width="13.21875" style="3" bestFit="1" customWidth="1"/>
    <col min="113" max="113" width="12.44140625" style="3" bestFit="1" customWidth="1"/>
    <col min="114" max="114" width="15.21875" style="3" customWidth="1"/>
    <col min="115" max="115" width="21.77734375" style="3" customWidth="1"/>
    <col min="116" max="116" width="25.21875" style="3" customWidth="1"/>
    <col min="117" max="117" width="33.44140625" style="3" bestFit="1" customWidth="1"/>
    <col min="118" max="118" width="20.21875" style="3" bestFit="1" customWidth="1"/>
    <col min="119" max="119" width="20.21875" style="3" customWidth="1"/>
    <col min="120" max="120" width="23.21875" style="3" bestFit="1" customWidth="1"/>
    <col min="121" max="16384" width="11.44140625" style="3"/>
  </cols>
  <sheetData>
    <row r="1" spans="1:120" s="15" customFormat="1" ht="12.75" customHeight="1">
      <c r="A1" s="52"/>
      <c r="B1" s="56"/>
      <c r="C1" s="56"/>
      <c r="D1" s="30"/>
      <c r="E1" s="57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53"/>
      <c r="S1" s="53"/>
      <c r="T1" s="53"/>
      <c r="U1" s="30"/>
      <c r="V1" s="30"/>
      <c r="W1" s="30"/>
      <c r="X1" s="30"/>
      <c r="Y1" s="30"/>
      <c r="Z1" s="30"/>
      <c r="AA1" s="30"/>
      <c r="AB1" s="30"/>
      <c r="AC1" s="52"/>
      <c r="AD1" s="30"/>
      <c r="AE1" s="30"/>
      <c r="AF1" s="30"/>
      <c r="AG1" s="53"/>
      <c r="AH1" s="53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53"/>
      <c r="CK1" s="57"/>
      <c r="CL1" s="57"/>
      <c r="CM1" s="54"/>
      <c r="CN1" s="54"/>
      <c r="CO1" s="58"/>
      <c r="CP1" s="58"/>
      <c r="CQ1" s="58"/>
      <c r="CR1" s="57"/>
    </row>
    <row r="2" spans="1:120" s="15" customFormat="1" ht="12.75" customHeight="1">
      <c r="A2" s="158" t="s">
        <v>1282</v>
      </c>
      <c r="B2" s="162" t="s">
        <v>0</v>
      </c>
      <c r="C2" s="162" t="s">
        <v>1</v>
      </c>
      <c r="D2" s="162" t="s">
        <v>79</v>
      </c>
      <c r="E2" s="159" t="s">
        <v>100</v>
      </c>
      <c r="F2" s="153" t="s">
        <v>1279</v>
      </c>
      <c r="G2" s="154"/>
      <c r="H2" s="154"/>
      <c r="I2" s="154"/>
      <c r="J2" s="154"/>
      <c r="K2" s="154"/>
      <c r="L2" s="154"/>
      <c r="M2" s="154"/>
      <c r="N2" s="154"/>
      <c r="O2" s="155"/>
      <c r="P2" s="170" t="s">
        <v>10</v>
      </c>
      <c r="Q2" s="169" t="s">
        <v>114</v>
      </c>
      <c r="R2" s="163" t="s">
        <v>135</v>
      </c>
      <c r="S2" s="163" t="s">
        <v>122</v>
      </c>
      <c r="T2" s="156" t="s">
        <v>121</v>
      </c>
      <c r="U2" s="169" t="s">
        <v>1113</v>
      </c>
      <c r="V2" s="169"/>
      <c r="W2" s="169" t="s">
        <v>1116</v>
      </c>
      <c r="X2" s="169"/>
      <c r="Y2" s="169" t="s">
        <v>1117</v>
      </c>
      <c r="Z2" s="169"/>
      <c r="AA2" s="169"/>
      <c r="AB2" s="173"/>
      <c r="AC2" s="158" t="s">
        <v>11</v>
      </c>
      <c r="AD2" s="171" t="s">
        <v>10</v>
      </c>
      <c r="AE2" s="176" t="s">
        <v>1270</v>
      </c>
      <c r="AF2" s="171" t="s">
        <v>12</v>
      </c>
      <c r="AG2" s="163" t="s">
        <v>13</v>
      </c>
      <c r="AH2" s="163" t="s">
        <v>1271</v>
      </c>
      <c r="AI2" s="166" t="s">
        <v>1281</v>
      </c>
      <c r="AJ2" s="167"/>
      <c r="AK2" s="167"/>
      <c r="AL2" s="167"/>
      <c r="AM2" s="167"/>
      <c r="AN2" s="167"/>
      <c r="AO2" s="167"/>
      <c r="AP2" s="167"/>
      <c r="AQ2" s="167"/>
      <c r="AR2" s="168"/>
      <c r="AS2" s="166" t="s">
        <v>1280</v>
      </c>
      <c r="AT2" s="167"/>
      <c r="AU2" s="167"/>
      <c r="AV2" s="167"/>
      <c r="AW2" s="167"/>
      <c r="AX2" s="167"/>
      <c r="AY2" s="167"/>
      <c r="AZ2" s="167"/>
      <c r="BA2" s="167"/>
      <c r="BB2" s="168"/>
      <c r="BC2" s="166" t="s">
        <v>1114</v>
      </c>
      <c r="BD2" s="167"/>
      <c r="BE2" s="167"/>
      <c r="BF2" s="167"/>
      <c r="BG2" s="167"/>
      <c r="BH2" s="167"/>
      <c r="BI2" s="167"/>
      <c r="BJ2" s="167"/>
      <c r="BK2" s="167"/>
      <c r="BL2" s="168"/>
      <c r="BM2" s="166" t="s">
        <v>1115</v>
      </c>
      <c r="BN2" s="167"/>
      <c r="BO2" s="167"/>
      <c r="BP2" s="167"/>
      <c r="BQ2" s="167"/>
      <c r="BR2" s="167"/>
      <c r="BS2" s="167"/>
      <c r="BT2" s="167"/>
      <c r="BU2" s="167"/>
      <c r="BV2" s="168"/>
      <c r="BW2" s="158" t="s">
        <v>0</v>
      </c>
      <c r="BX2" s="158" t="s">
        <v>1</v>
      </c>
      <c r="BY2" s="158" t="s">
        <v>98</v>
      </c>
      <c r="BZ2" s="158"/>
      <c r="CA2" s="158"/>
      <c r="CB2" s="158"/>
      <c r="CC2" s="169" t="s">
        <v>14</v>
      </c>
      <c r="CD2" s="169" t="s">
        <v>15</v>
      </c>
      <c r="CE2" s="169"/>
      <c r="CF2" s="158" t="s">
        <v>1273</v>
      </c>
      <c r="CG2" s="163" t="s">
        <v>1274</v>
      </c>
      <c r="CH2" s="163" t="s">
        <v>1275</v>
      </c>
      <c r="CI2" s="158" t="s">
        <v>99</v>
      </c>
      <c r="CJ2" s="163" t="s">
        <v>1106</v>
      </c>
      <c r="CK2" s="159" t="s">
        <v>1272</v>
      </c>
      <c r="CL2" s="159" t="s">
        <v>136</v>
      </c>
      <c r="CM2" s="150" t="s">
        <v>137</v>
      </c>
      <c r="CN2" s="153" t="s">
        <v>1263</v>
      </c>
      <c r="CO2" s="154"/>
      <c r="CP2" s="155"/>
      <c r="CQ2" s="58"/>
      <c r="CR2" s="159" t="s">
        <v>1285</v>
      </c>
      <c r="CS2" s="159" t="s">
        <v>1293</v>
      </c>
      <c r="CU2" s="158" t="s">
        <v>1419</v>
      </c>
      <c r="CV2" s="158"/>
      <c r="CW2" s="158"/>
      <c r="CX2" s="158"/>
      <c r="CY2" s="158" t="s">
        <v>1420</v>
      </c>
      <c r="CZ2" s="158"/>
      <c r="DA2" s="158"/>
      <c r="DB2" s="158"/>
      <c r="DC2" s="158" t="s">
        <v>1443</v>
      </c>
      <c r="DD2" s="158"/>
      <c r="DE2" s="158"/>
      <c r="DF2" s="158"/>
      <c r="DG2" s="158" t="s">
        <v>1444</v>
      </c>
      <c r="DH2" s="158"/>
      <c r="DI2" s="158"/>
      <c r="DJ2" s="158"/>
      <c r="DK2" s="158" t="s">
        <v>1445</v>
      </c>
      <c r="DL2" s="158"/>
      <c r="DM2" s="73" t="s">
        <v>1500</v>
      </c>
      <c r="DN2" s="73" t="s">
        <v>1490</v>
      </c>
      <c r="DO2" s="73" t="s">
        <v>1512</v>
      </c>
      <c r="DP2" s="73" t="s">
        <v>1501</v>
      </c>
    </row>
    <row r="3" spans="1:120" s="15" customFormat="1" ht="12.75" customHeight="1">
      <c r="A3" s="158"/>
      <c r="B3" s="162"/>
      <c r="C3" s="162"/>
      <c r="D3" s="162"/>
      <c r="E3" s="160"/>
      <c r="F3" s="169" t="s">
        <v>2</v>
      </c>
      <c r="G3" s="169" t="s">
        <v>3</v>
      </c>
      <c r="H3" s="163" t="s">
        <v>101</v>
      </c>
      <c r="I3" s="169" t="s">
        <v>5</v>
      </c>
      <c r="J3" s="169"/>
      <c r="K3" s="169"/>
      <c r="L3" s="169"/>
      <c r="M3" s="169"/>
      <c r="N3" s="169" t="s">
        <v>4</v>
      </c>
      <c r="O3" s="150" t="s">
        <v>1113</v>
      </c>
      <c r="P3" s="170"/>
      <c r="Q3" s="169"/>
      <c r="R3" s="152"/>
      <c r="S3" s="164"/>
      <c r="T3" s="172"/>
      <c r="U3" s="150" t="s">
        <v>123</v>
      </c>
      <c r="V3" s="150" t="s">
        <v>124</v>
      </c>
      <c r="W3" s="150" t="s">
        <v>123</v>
      </c>
      <c r="X3" s="150" t="s">
        <v>124</v>
      </c>
      <c r="Y3" s="150" t="s">
        <v>123</v>
      </c>
      <c r="Z3" s="150" t="s">
        <v>1118</v>
      </c>
      <c r="AA3" s="150" t="s">
        <v>124</v>
      </c>
      <c r="AB3" s="174"/>
      <c r="AC3" s="158"/>
      <c r="AD3" s="171"/>
      <c r="AE3" s="177"/>
      <c r="AF3" s="171"/>
      <c r="AG3" s="164"/>
      <c r="AH3" s="164"/>
      <c r="AI3" s="169" t="s">
        <v>2</v>
      </c>
      <c r="AJ3" s="169" t="s">
        <v>3</v>
      </c>
      <c r="AK3" s="150" t="s">
        <v>101</v>
      </c>
      <c r="AL3" s="169" t="s">
        <v>5</v>
      </c>
      <c r="AM3" s="169"/>
      <c r="AN3" s="169"/>
      <c r="AO3" s="169"/>
      <c r="AP3" s="169"/>
      <c r="AQ3" s="169" t="s">
        <v>4</v>
      </c>
      <c r="AR3" s="150" t="s">
        <v>1113</v>
      </c>
      <c r="AS3" s="169" t="s">
        <v>2</v>
      </c>
      <c r="AT3" s="169" t="s">
        <v>3</v>
      </c>
      <c r="AU3" s="150" t="s">
        <v>101</v>
      </c>
      <c r="AV3" s="169" t="s">
        <v>5</v>
      </c>
      <c r="AW3" s="169"/>
      <c r="AX3" s="169"/>
      <c r="AY3" s="169"/>
      <c r="AZ3" s="169"/>
      <c r="BA3" s="169" t="s">
        <v>4</v>
      </c>
      <c r="BB3" s="150" t="s">
        <v>1113</v>
      </c>
      <c r="BC3" s="169" t="s">
        <v>2</v>
      </c>
      <c r="BD3" s="169" t="s">
        <v>3</v>
      </c>
      <c r="BE3" s="150" t="s">
        <v>101</v>
      </c>
      <c r="BF3" s="169" t="s">
        <v>5</v>
      </c>
      <c r="BG3" s="169"/>
      <c r="BH3" s="169"/>
      <c r="BI3" s="169"/>
      <c r="BJ3" s="169"/>
      <c r="BK3" s="169" t="s">
        <v>4</v>
      </c>
      <c r="BL3" s="150" t="s">
        <v>1113</v>
      </c>
      <c r="BM3" s="169" t="s">
        <v>2</v>
      </c>
      <c r="BN3" s="169" t="s">
        <v>3</v>
      </c>
      <c r="BO3" s="150" t="s">
        <v>101</v>
      </c>
      <c r="BP3" s="169" t="s">
        <v>5</v>
      </c>
      <c r="BQ3" s="169"/>
      <c r="BR3" s="169"/>
      <c r="BS3" s="169"/>
      <c r="BT3" s="169"/>
      <c r="BU3" s="169" t="s">
        <v>4</v>
      </c>
      <c r="BV3" s="150" t="s">
        <v>1113</v>
      </c>
      <c r="BW3" s="158"/>
      <c r="BX3" s="158"/>
      <c r="BY3" s="158" t="s">
        <v>20</v>
      </c>
      <c r="BZ3" s="158" t="s">
        <v>21</v>
      </c>
      <c r="CA3" s="158" t="s">
        <v>23</v>
      </c>
      <c r="CB3" s="158" t="s">
        <v>22</v>
      </c>
      <c r="CC3" s="169"/>
      <c r="CD3" s="179" t="s">
        <v>16</v>
      </c>
      <c r="CE3" s="180" t="s">
        <v>17</v>
      </c>
      <c r="CF3" s="158"/>
      <c r="CG3" s="164"/>
      <c r="CH3" s="164"/>
      <c r="CI3" s="158"/>
      <c r="CJ3" s="164"/>
      <c r="CK3" s="160"/>
      <c r="CL3" s="160"/>
      <c r="CM3" s="152"/>
      <c r="CN3" s="150" t="s">
        <v>1277</v>
      </c>
      <c r="CO3" s="156" t="s">
        <v>1270</v>
      </c>
      <c r="CP3" s="156" t="s">
        <v>1265</v>
      </c>
      <c r="CQ3" s="58"/>
      <c r="CR3" s="160"/>
      <c r="CS3" s="160"/>
      <c r="CU3" s="158" t="s">
        <v>20</v>
      </c>
      <c r="CV3" s="158" t="s">
        <v>21</v>
      </c>
      <c r="CW3" s="158" t="s">
        <v>23</v>
      </c>
      <c r="CX3" s="158" t="s">
        <v>22</v>
      </c>
      <c r="CY3" s="158" t="s">
        <v>20</v>
      </c>
      <c r="CZ3" s="158" t="s">
        <v>21</v>
      </c>
      <c r="DA3" s="158" t="s">
        <v>23</v>
      </c>
      <c r="DB3" s="158" t="s">
        <v>22</v>
      </c>
      <c r="DC3" s="158" t="s">
        <v>20</v>
      </c>
      <c r="DD3" s="158" t="s">
        <v>21</v>
      </c>
      <c r="DE3" s="158" t="s">
        <v>23</v>
      </c>
      <c r="DF3" s="158" t="s">
        <v>22</v>
      </c>
      <c r="DG3" s="158" t="s">
        <v>20</v>
      </c>
      <c r="DH3" s="158" t="s">
        <v>21</v>
      </c>
      <c r="DI3" s="158" t="s">
        <v>23</v>
      </c>
      <c r="DJ3" s="158" t="s">
        <v>22</v>
      </c>
      <c r="DK3" s="158" t="s">
        <v>1446</v>
      </c>
      <c r="DL3" s="158" t="s">
        <v>1447</v>
      </c>
      <c r="DM3" s="150"/>
    </row>
    <row r="4" spans="1:120" s="15" customFormat="1" ht="38.25" customHeight="1">
      <c r="A4" s="158"/>
      <c r="B4" s="162"/>
      <c r="C4" s="162"/>
      <c r="D4" s="162"/>
      <c r="E4" s="161"/>
      <c r="F4" s="169"/>
      <c r="G4" s="169"/>
      <c r="H4" s="165"/>
      <c r="I4" s="15" t="s">
        <v>5</v>
      </c>
      <c r="J4" s="15" t="s">
        <v>6</v>
      </c>
      <c r="K4" s="15" t="s">
        <v>7</v>
      </c>
      <c r="L4" s="15" t="s">
        <v>8</v>
      </c>
      <c r="M4" s="15" t="s">
        <v>9</v>
      </c>
      <c r="N4" s="169"/>
      <c r="O4" s="151"/>
      <c r="P4" s="170"/>
      <c r="Q4" s="169"/>
      <c r="R4" s="151"/>
      <c r="S4" s="165"/>
      <c r="T4" s="157"/>
      <c r="U4" s="151"/>
      <c r="V4" s="151"/>
      <c r="W4" s="151"/>
      <c r="X4" s="151"/>
      <c r="Y4" s="151"/>
      <c r="Z4" s="151"/>
      <c r="AA4" s="151"/>
      <c r="AB4" s="175"/>
      <c r="AC4" s="158"/>
      <c r="AD4" s="171"/>
      <c r="AE4" s="178"/>
      <c r="AF4" s="171"/>
      <c r="AG4" s="165"/>
      <c r="AH4" s="165"/>
      <c r="AI4" s="169"/>
      <c r="AJ4" s="169"/>
      <c r="AK4" s="151"/>
      <c r="AL4" s="15" t="s">
        <v>5</v>
      </c>
      <c r="AM4" s="15" t="s">
        <v>6</v>
      </c>
      <c r="AN4" s="15" t="s">
        <v>7</v>
      </c>
      <c r="AO4" s="15" t="s">
        <v>8</v>
      </c>
      <c r="AP4" s="15" t="s">
        <v>9</v>
      </c>
      <c r="AQ4" s="169"/>
      <c r="AR4" s="151"/>
      <c r="AS4" s="169"/>
      <c r="AT4" s="169"/>
      <c r="AU4" s="151"/>
      <c r="AV4" s="15" t="s">
        <v>5</v>
      </c>
      <c r="AW4" s="15" t="s">
        <v>6</v>
      </c>
      <c r="AX4" s="15" t="s">
        <v>7</v>
      </c>
      <c r="AY4" s="15" t="s">
        <v>8</v>
      </c>
      <c r="AZ4" s="15" t="s">
        <v>9</v>
      </c>
      <c r="BA4" s="169"/>
      <c r="BB4" s="151"/>
      <c r="BC4" s="169"/>
      <c r="BD4" s="169"/>
      <c r="BE4" s="151"/>
      <c r="BF4" s="15" t="s">
        <v>5</v>
      </c>
      <c r="BG4" s="15" t="s">
        <v>6</v>
      </c>
      <c r="BH4" s="15" t="s">
        <v>7</v>
      </c>
      <c r="BI4" s="15" t="s">
        <v>8</v>
      </c>
      <c r="BJ4" s="15" t="s">
        <v>9</v>
      </c>
      <c r="BK4" s="169"/>
      <c r="BL4" s="151"/>
      <c r="BM4" s="169"/>
      <c r="BN4" s="169"/>
      <c r="BO4" s="151"/>
      <c r="BP4" s="15" t="s">
        <v>5</v>
      </c>
      <c r="BQ4" s="15" t="s">
        <v>6</v>
      </c>
      <c r="BR4" s="15" t="s">
        <v>7</v>
      </c>
      <c r="BS4" s="15" t="s">
        <v>8</v>
      </c>
      <c r="BT4" s="15" t="s">
        <v>9</v>
      </c>
      <c r="BU4" s="169"/>
      <c r="BV4" s="151"/>
      <c r="BW4" s="158"/>
      <c r="BX4" s="158"/>
      <c r="BY4" s="158"/>
      <c r="BZ4" s="158"/>
      <c r="CA4" s="158"/>
      <c r="CB4" s="158"/>
      <c r="CC4" s="169"/>
      <c r="CD4" s="179"/>
      <c r="CE4" s="180"/>
      <c r="CF4" s="158"/>
      <c r="CG4" s="165"/>
      <c r="CH4" s="165"/>
      <c r="CI4" s="158"/>
      <c r="CJ4" s="165"/>
      <c r="CK4" s="161"/>
      <c r="CL4" s="161"/>
      <c r="CM4" s="151"/>
      <c r="CN4" s="151"/>
      <c r="CO4" s="157"/>
      <c r="CP4" s="157"/>
      <c r="CQ4" s="58" t="s">
        <v>1283</v>
      </c>
      <c r="CR4" s="161"/>
      <c r="CS4" s="161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1"/>
    </row>
    <row r="5" spans="1:120" s="4" customFormat="1" ht="87.75" customHeight="1">
      <c r="A5" s="36" t="e">
        <f>IF(#REF!="","",#REF!)</f>
        <v>#REF!</v>
      </c>
      <c r="B5" s="36" t="str">
        <f>IF(ISERROR(VLOOKUP(#REF!,LoV!K1:L494,2,FALSE)),"",VLOOKUP(#REF!,LoV!K1:L494,2,FALSE))</f>
        <v/>
      </c>
      <c r="C5" s="36" t="e">
        <f>IF(#REF!="","",#REF!)</f>
        <v>#REF!</v>
      </c>
      <c r="D5" s="36" t="str">
        <f>IF(ISERROR(VLOOKUP(#REF!,LoV!$D$2:$E$3,2,FALSE)),"",VLOOKUP(#REF!,LoV!$D$2:$E$3,2,FALSE))</f>
        <v/>
      </c>
      <c r="E5" s="36" t="e">
        <f>IF(#REF!="","",#REF!)</f>
        <v>#REF!</v>
      </c>
      <c r="F5" s="60"/>
      <c r="G5" s="36" t="e">
        <f>IF(#REF!="","",#REF!)</f>
        <v>#REF!</v>
      </c>
      <c r="H5" s="36" t="s">
        <v>109</v>
      </c>
      <c r="I5" s="36" t="e">
        <f>IF(#REF!="","",#REF!)</f>
        <v>#REF!</v>
      </c>
      <c r="J5" s="36" t="e">
        <f>IF(#REF!="","",#REF!)</f>
        <v>#REF!</v>
      </c>
      <c r="K5" s="36" t="e">
        <f>IF(#REF!="","",#REF!)</f>
        <v>#REF!</v>
      </c>
      <c r="L5" s="36" t="s">
        <v>1267</v>
      </c>
      <c r="M5" s="36" t="e">
        <f>IF(#REF!="","",#REF!)</f>
        <v>#REF!</v>
      </c>
      <c r="N5" s="36"/>
      <c r="O5" s="36"/>
      <c r="P5" s="5">
        <f ca="1">TODAY()</f>
        <v>44106</v>
      </c>
      <c r="Q5" s="40" t="e">
        <f>IF(#REF!="","",#REF!)</f>
        <v>#REF!</v>
      </c>
      <c r="R5" s="39" t="e">
        <f>IF(#REF!="","",#REF!)</f>
        <v>#REF!</v>
      </c>
      <c r="S5" s="40" t="str">
        <f>IF(ISERROR(VLOOKUP(#REF!,Classification!$A$2:$B$6,2,FALSE)),"",VLOOKUP(#REF!,Classification!$A$2:$B$6,2,FALSE))</f>
        <v/>
      </c>
      <c r="T5" s="40" t="e">
        <f>IF(#REF!="","",#REF!)</f>
        <v>#REF!</v>
      </c>
      <c r="U5" s="41" t="e">
        <f>IF(#REF!="","",#REF!)</f>
        <v>#REF!</v>
      </c>
      <c r="V5" s="41" t="e">
        <f>IF(#REF!="","",#REF!)</f>
        <v>#REF!</v>
      </c>
      <c r="W5" s="41" t="e">
        <f>IF(#REF!="","",#REF!)</f>
        <v>#REF!</v>
      </c>
      <c r="X5" s="41" t="e">
        <f>IF(#REF!="","",#REF!)</f>
        <v>#REF!</v>
      </c>
      <c r="Y5" s="41" t="e">
        <f>IF(#REF!="","",#REF!)</f>
        <v>#REF!</v>
      </c>
      <c r="Z5" s="42" t="s">
        <v>132</v>
      </c>
      <c r="AA5" s="41" t="e">
        <f>IF(#REF!="","",#REF!)</f>
        <v>#REF!</v>
      </c>
      <c r="AB5" s="59"/>
      <c r="AC5" s="13" t="e">
        <f>IF(#REF!="","",#REF!)</f>
        <v>#REF!</v>
      </c>
      <c r="AD5" s="5" t="e">
        <f>IF(#REF!="","",#REF!)</f>
        <v>#REF!</v>
      </c>
      <c r="AE5" s="5" t="e">
        <f>IF(#REF!="","",#REF!)</f>
        <v>#REF!</v>
      </c>
      <c r="AF5" s="5" t="e">
        <f>IF(#REF!="","",#REF!)</f>
        <v>#REF!</v>
      </c>
      <c r="AG5" s="13" t="e">
        <f>IF(#REF!="","",#REF!)</f>
        <v>#REF!</v>
      </c>
      <c r="AH5" s="13" t="e">
        <f>IF(#REF!="","",#REF!)</f>
        <v>#REF!</v>
      </c>
      <c r="AI5" s="36"/>
      <c r="AJ5" s="36" t="e">
        <f>IF(#REF!="","",#REF!)</f>
        <v>#REF!</v>
      </c>
      <c r="AK5" s="36" t="str">
        <f>IF(ISERROR(VLOOKUP(#REF!,LoV!$Q$2:$R$12,2,FALSE)),"",VLOOKUP(#REF!,LoV!$Q$2:$R$12,2,FALSE))</f>
        <v/>
      </c>
      <c r="AL5" s="36" t="e">
        <f>IF(#REF!="","",#REF!)</f>
        <v>#REF!</v>
      </c>
      <c r="AM5" s="36" t="e">
        <f>IF(#REF!="","",#REF!)</f>
        <v>#REF!</v>
      </c>
      <c r="AN5" s="36" t="e">
        <f>IF(#REF!="","",#REF!)</f>
        <v>#REF!</v>
      </c>
      <c r="AO5" s="36" t="s">
        <v>1267</v>
      </c>
      <c r="AP5" s="36" t="e">
        <f>IF(#REF!="","",#REF!)</f>
        <v>#REF!</v>
      </c>
      <c r="AS5" s="36"/>
      <c r="AT5" s="36" t="e">
        <f>IF(#REF!="","",#REF!)</f>
        <v>#REF!</v>
      </c>
      <c r="AU5" s="4" t="s">
        <v>109</v>
      </c>
      <c r="AV5" s="36" t="e">
        <f>IF(#REF!="","",#REF!)</f>
        <v>#REF!</v>
      </c>
      <c r="AW5" s="36" t="e">
        <f>IF(#REF!="","",#REF!)</f>
        <v>#REF!</v>
      </c>
      <c r="AX5" s="36" t="e">
        <f>IF(#REF!="","",#REF!)</f>
        <v>#REF!</v>
      </c>
      <c r="AY5" s="36" t="s">
        <v>1267</v>
      </c>
      <c r="AZ5" s="36" t="e">
        <f>IF(#REF!="","",#REF!)</f>
        <v>#REF!</v>
      </c>
      <c r="BA5" s="36"/>
      <c r="BB5" s="36"/>
      <c r="BJ5" s="14"/>
      <c r="BT5" s="14"/>
      <c r="BW5" s="36" t="str">
        <f>IF(ISERROR(VLOOKUP(#REF!,LoV!K1:L494,2,FALSE)),"",VLOOKUP(#REF!,LoV!K1:L494,2,FALSE))</f>
        <v/>
      </c>
      <c r="BX5" s="36" t="e">
        <f>IF(#REF!="","",#REF!)</f>
        <v>#REF!</v>
      </c>
      <c r="BY5" s="36" t="e">
        <f>IF(#REF!="","",#REF!)</f>
        <v>#REF!</v>
      </c>
      <c r="BZ5" s="36" t="e">
        <f>IF(#REF!="","",#REF!)</f>
        <v>#REF!</v>
      </c>
      <c r="CA5" s="36" t="e">
        <f>IF(#REF!="","",#REF!)</f>
        <v>#REF!</v>
      </c>
      <c r="CB5" s="36" t="e">
        <f>IF(#REF!="","",#REF!)</f>
        <v>#REF!</v>
      </c>
      <c r="CC5" s="19" t="str">
        <f>IF(ISERROR(VLOOKUP(#REF!,Representation!$A$2:$B$7,2,FALSE)),"",VLOOKUP(#REF!,Representation!A2:B7,2,FALSE))</f>
        <v/>
      </c>
      <c r="CD5" s="16" t="e">
        <f>IF(#REF!="","",#REF!)</f>
        <v>#REF!</v>
      </c>
      <c r="CE5" s="19" t="e">
        <f>IF(#REF!="","",#REF!)</f>
        <v>#REF!</v>
      </c>
      <c r="CF5" s="36" t="str">
        <f>IF(ISERROR(VLOOKUP(#REF!,TopicCategori!$B$2:$C$20,2,FALSE)),"",VLOOKUP(#REF!,TopicCategori!$B$2:$C$20,2,FALSE))</f>
        <v/>
      </c>
      <c r="CG5" s="36" t="str">
        <f>IF(ISERROR(VLOOKUP(#REF!,TopicCategori!$B$2:$C$20,2,FALSE)),"",VLOOKUP(#REF!,TopicCategori!$B$2:$C$20,2,FALSE))</f>
        <v/>
      </c>
      <c r="CH5" s="36" t="str">
        <f>IF(ISERROR(VLOOKUP(#REF!,TopicCategori!$B$2:$C$20,2,FALSE)),"",VLOOKUP(#REF!,TopicCategori!$B$2:$C$20,2,FALSE))</f>
        <v/>
      </c>
      <c r="CI5" s="36" t="e">
        <f>IF(#REF!="","",#REF!)</f>
        <v>#REF!</v>
      </c>
      <c r="CJ5" s="4" t="s">
        <v>1111</v>
      </c>
      <c r="CK5" s="36" t="e">
        <f>IF(#REF!="","",#REF!)</f>
        <v>#REF!</v>
      </c>
      <c r="CL5" s="40" t="e">
        <f>IF(#REF!="Autres restrictions","otherRestrictions",#REF!)</f>
        <v>#REF!</v>
      </c>
      <c r="CM5" s="40" t="e">
        <f>IF(#REF!="","",#REF!)</f>
        <v>#REF!</v>
      </c>
      <c r="CN5" s="40" t="str">
        <f>IF(ISERROR(VLOOKUP(#REF!,specifications!$A$2:$B$11,2,FALSE)),"",VLOOKUP(#REF!,specifications!$A$2:$B$11,2,FALSE))</f>
        <v/>
      </c>
      <c r="CO5" s="5" t="e">
        <f>IF(#REF!="","",#REF!)</f>
        <v>#REF!</v>
      </c>
      <c r="CP5" s="36" t="str">
        <f>IF(ISERROR(VLOOKUP(#REF!,LoV!$N$2:$O$4,2,FALSE)),"",VLOOKUP(#REF!,LoV!$N$2:$O$4,2,FALSE))</f>
        <v/>
      </c>
      <c r="CQ5" s="36" t="e">
        <f>IF(#REF!="","",#REF!)</f>
        <v>#REF!</v>
      </c>
      <c r="CR5" s="40" t="str">
        <f>IF(ISERROR(VLOOKUP(#REF!,Classification!$E$2:$F$9,2,FALSE)),"",VLOOKUP(#REF!,Classification!$E$2:$F$9,2,FALSE))</f>
        <v/>
      </c>
      <c r="CS5" s="40" t="e">
        <f>IF(#REF!="","",#REF!)</f>
        <v>#REF!</v>
      </c>
      <c r="CU5" s="36" t="str">
        <f>IF(ISERROR(VLOOKUP(#REF!,Departements!$A$2:$B$103,2,FALSE)),"",VLOOKUP(#REF!,Departements!$A$2:$B$103,2,FALSE))</f>
        <v/>
      </c>
      <c r="CV5" s="36" t="str">
        <f>IF(ISERROR(VLOOKUP(#REF!,Departements!$A$2:$D$103,4,FALSE)),"",VLOOKUP(#REF!,Departements!$A$2:$D$103,4,FALSE))</f>
        <v/>
      </c>
      <c r="CW5" s="36" t="str">
        <f>IF(ISERROR(VLOOKUP(#REF!,Departements!$A$2:$C$103,3,FALSE)),"",VLOOKUP(#REF!,Departements!$A$2:$C$103,3,FALSE))</f>
        <v/>
      </c>
      <c r="CX5" s="36" t="str">
        <f>IF(ISERROR(VLOOKUP(#REF!,Departements!$A$2:$E$103,5,FALSE)),"",VLOOKUP(#REF!,Departements!$A$2:$E$103,5,FALSE))</f>
        <v/>
      </c>
      <c r="CY5" s="4" t="str">
        <f>IF(ISERROR(VLOOKUP(#REF!,Regions!$A$2:$B$10,2,FALSE)),"",VLOOKUP(#REF!,Regions!$A$2:$B$10,2,FALSE))</f>
        <v/>
      </c>
      <c r="CZ5" s="36" t="str">
        <f>IF(ISERROR(VLOOKUP(#REF!,Regions!$A$2:$D$10,4,FALSE)),"",VLOOKUP(#REF!,Regions!$A$2:$D$10,4,FALSE))</f>
        <v/>
      </c>
      <c r="DA5" s="36" t="str">
        <f>IF(ISERROR(VLOOKUP(#REF!,Regions!$A$2:$C$10,3,FALSE)),"",VLOOKUP(#REF!,Regions!$A$2:$C$10,3,FALSE))</f>
        <v/>
      </c>
      <c r="DB5" s="36" t="str">
        <f>IF(ISERROR(VLOOKUP(#REF!,Regions!$A$2:$E$10,5,FALSE)),"",VLOOKUP(#REF!,Regions!$A$2:$E$10,5,FALSE))</f>
        <v/>
      </c>
      <c r="DC5" s="36" t="str">
        <f>IF(ISERROR(VLOOKUP(#REF!,#REF!,2,FALSE)),"",VLOOKUP(#REF!,#REF!,2,FALSE))</f>
        <v/>
      </c>
      <c r="DD5" s="36" t="str">
        <f>IF(ISERROR(VLOOKUP(#REF!,#REF!,4,FALSE)),"",VLOOKUP(#REF!,#REF!,4,FALSE))</f>
        <v/>
      </c>
      <c r="DE5" s="36" t="str">
        <f>IF(ISERROR(VLOOKUP(#REF!,#REF!,3,FALSE)),"",VLOOKUP(#REF!,#REF!,3,FALSE))</f>
        <v/>
      </c>
      <c r="DF5" s="36" t="str">
        <f>IF(ISERROR(VLOOKUP(#REF!,#REF!,5,FALSE)),"",VLOOKUP(#REF!,#REF!,5,FALSE))</f>
        <v/>
      </c>
      <c r="DG5" s="36" t="str">
        <f>IF(ISERROR(VLOOKUP(#REF!,#REF!,2,FALSE)),"",VLOOKUP(#REF!,#REF!,2,FALSE))</f>
        <v/>
      </c>
      <c r="DH5" s="36" t="str">
        <f>IF(ISERROR(VLOOKUP(#REF!,#REF!,4,FALSE)),"",VLOOKUP(#REF!,#REF!,4,FALSE))</f>
        <v/>
      </c>
      <c r="DI5" s="36" t="str">
        <f>IF(ISERROR(VLOOKUP(#REF!,#REF!,3,FALSE)),"",VLOOKUP(#REF!,#REF!,3,FALSE))</f>
        <v/>
      </c>
      <c r="DJ5" s="36" t="str">
        <f>IF(ISERROR(VLOOKUP(#REF!,#REF!,5,FALSE)),"",VLOOKUP(#REF!,#REF!,5,FALSE))</f>
        <v/>
      </c>
      <c r="DK5" s="5" t="e">
        <f>IF(#REF!="","",#REF!)</f>
        <v>#REF!</v>
      </c>
      <c r="DL5" s="5" t="e">
        <f>IF(#REF!="","",#REF!)</f>
        <v>#REF!</v>
      </c>
      <c r="DM5" s="36" t="e">
        <f>IF(#REF!="","",#REF!)</f>
        <v>#REF!</v>
      </c>
      <c r="DN5" s="36" t="e">
        <f>IF(#REF!="","",#REF!)</f>
        <v>#REF!</v>
      </c>
      <c r="DO5" s="36" t="e">
        <f>IF(#REF!="","",#REF!)</f>
        <v>#REF!</v>
      </c>
      <c r="DP5" s="36" t="e">
        <f>IF(#REF!="","",#REF!)</f>
        <v>#REF!</v>
      </c>
    </row>
    <row r="6" spans="1:120" s="6" customFormat="1" ht="38.25" customHeight="1">
      <c r="A6" s="11"/>
      <c r="B6" s="45"/>
      <c r="C6" s="45"/>
      <c r="D6" s="45"/>
      <c r="E6" s="45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  <c r="Q6" s="11"/>
      <c r="R6" s="11"/>
      <c r="S6" s="11"/>
      <c r="T6" s="45"/>
      <c r="U6" s="11"/>
      <c r="V6" s="11"/>
      <c r="W6" s="11"/>
      <c r="X6" s="11"/>
      <c r="Y6" s="11"/>
      <c r="Z6" s="11"/>
      <c r="AA6" s="11"/>
      <c r="AB6" s="11"/>
      <c r="AC6" s="11"/>
      <c r="AD6" s="12"/>
      <c r="AE6" s="12"/>
      <c r="AF6" s="12"/>
      <c r="AG6" s="8"/>
      <c r="AH6" s="8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20"/>
      <c r="CF6" s="11"/>
      <c r="CG6" s="11"/>
      <c r="CH6" s="11"/>
      <c r="CI6" s="11"/>
      <c r="CJ6" s="11"/>
      <c r="CK6" s="45"/>
      <c r="CL6" s="45"/>
      <c r="CM6" s="11"/>
      <c r="CN6" s="11"/>
      <c r="CO6" s="46"/>
      <c r="CP6" s="46"/>
      <c r="CQ6" s="46"/>
      <c r="CR6" s="40"/>
    </row>
    <row r="7" spans="1:120" s="6" customFormat="1" ht="38.25" customHeight="1">
      <c r="B7" s="46"/>
      <c r="C7" s="46"/>
      <c r="D7" s="46"/>
      <c r="E7" s="46"/>
      <c r="P7" s="7"/>
      <c r="T7" s="46"/>
      <c r="AD7" s="7"/>
      <c r="AE7" s="7"/>
      <c r="AF7" s="7"/>
      <c r="AG7" s="9"/>
      <c r="AH7" s="9"/>
      <c r="CD7" s="18"/>
      <c r="CE7" s="21"/>
      <c r="CK7" s="46"/>
      <c r="CL7" s="46"/>
      <c r="CO7" s="46"/>
      <c r="CP7" s="46"/>
      <c r="CQ7" s="46"/>
      <c r="CR7" s="40"/>
    </row>
    <row r="8" spans="1:120" s="6" customFormat="1">
      <c r="B8" s="46"/>
      <c r="C8" s="46"/>
      <c r="D8" s="46"/>
      <c r="E8" s="46"/>
      <c r="P8" s="7"/>
      <c r="T8" s="46"/>
      <c r="AD8" s="7"/>
      <c r="AE8" s="7"/>
      <c r="AF8" s="7"/>
      <c r="AG8" s="9"/>
      <c r="AH8" s="9"/>
      <c r="CD8" s="18"/>
      <c r="CE8" s="21"/>
      <c r="CK8" s="46"/>
      <c r="CL8" s="46"/>
      <c r="CO8" s="46"/>
      <c r="CP8" s="46"/>
      <c r="CQ8" s="46"/>
      <c r="CR8" s="40"/>
    </row>
    <row r="9" spans="1:120" s="6" customFormat="1">
      <c r="B9" s="46"/>
      <c r="C9" s="46"/>
      <c r="D9" s="46"/>
      <c r="E9" s="46"/>
      <c r="P9" s="7"/>
      <c r="T9" s="46"/>
      <c r="AD9" s="7"/>
      <c r="AE9" s="7"/>
      <c r="AF9" s="7"/>
      <c r="AG9" s="9"/>
      <c r="AH9" s="9"/>
      <c r="CD9" s="18"/>
      <c r="CE9" s="21"/>
      <c r="CK9" s="46"/>
      <c r="CL9" s="46"/>
      <c r="CO9" s="46"/>
      <c r="CP9" s="46"/>
      <c r="CQ9" s="46"/>
      <c r="CR9" s="40"/>
    </row>
    <row r="10" spans="1:120" s="6" customFormat="1">
      <c r="B10" s="46"/>
      <c r="C10" s="46"/>
      <c r="D10" s="46"/>
      <c r="E10" s="46"/>
      <c r="P10" s="7"/>
      <c r="T10" s="46"/>
      <c r="AD10" s="7"/>
      <c r="AE10" s="7"/>
      <c r="AF10" s="7"/>
      <c r="AG10" s="9"/>
      <c r="AH10" s="9"/>
      <c r="CD10" s="18"/>
      <c r="CE10" s="21"/>
      <c r="CK10" s="46"/>
      <c r="CL10" s="46"/>
      <c r="CO10" s="46"/>
      <c r="CP10" s="46"/>
      <c r="CQ10" s="46"/>
      <c r="CR10" s="40"/>
    </row>
    <row r="11" spans="1:120" s="6" customFormat="1">
      <c r="B11" s="46"/>
      <c r="C11" s="46"/>
      <c r="D11" s="46"/>
      <c r="E11" s="46"/>
      <c r="P11" s="7"/>
      <c r="T11" s="46"/>
      <c r="AD11" s="7"/>
      <c r="AE11" s="7"/>
      <c r="AF11" s="7"/>
      <c r="AG11" s="9"/>
      <c r="AH11" s="9"/>
      <c r="CD11" s="18"/>
      <c r="CE11" s="21"/>
      <c r="CK11" s="46"/>
      <c r="CL11" s="46"/>
      <c r="CO11" s="46"/>
      <c r="CP11" s="46"/>
      <c r="CQ11" s="46"/>
      <c r="CR11" s="40"/>
    </row>
    <row r="12" spans="1:120" s="6" customFormat="1">
      <c r="B12" s="46"/>
      <c r="C12" s="46"/>
      <c r="D12" s="46"/>
      <c r="E12" s="46"/>
      <c r="P12" s="7"/>
      <c r="T12" s="46"/>
      <c r="AD12" s="7"/>
      <c r="AE12" s="7"/>
      <c r="AF12" s="7"/>
      <c r="AG12" s="9"/>
      <c r="AH12" s="9"/>
      <c r="CD12" s="18"/>
      <c r="CE12" s="21"/>
      <c r="CK12" s="46"/>
      <c r="CL12" s="46"/>
      <c r="CO12" s="46"/>
      <c r="CP12" s="46"/>
      <c r="CQ12" s="46"/>
      <c r="CR12" s="40"/>
    </row>
    <row r="13" spans="1:120" s="6" customFormat="1">
      <c r="B13" s="46"/>
      <c r="C13" s="46"/>
      <c r="D13" s="46"/>
      <c r="E13" s="46"/>
      <c r="P13" s="7"/>
      <c r="T13" s="46"/>
      <c r="AD13" s="7"/>
      <c r="AE13" s="7"/>
      <c r="AF13" s="7"/>
      <c r="AG13" s="9"/>
      <c r="AH13" s="9"/>
      <c r="CD13" s="18"/>
      <c r="CE13" s="21"/>
      <c r="CK13" s="46"/>
      <c r="CL13" s="46"/>
      <c r="CO13" s="46"/>
      <c r="CP13" s="46"/>
      <c r="CQ13" s="46"/>
      <c r="CR13" s="40"/>
    </row>
    <row r="14" spans="1:120" s="6" customFormat="1">
      <c r="B14" s="46"/>
      <c r="C14" s="46"/>
      <c r="D14" s="46"/>
      <c r="E14" s="46"/>
      <c r="P14" s="7"/>
      <c r="T14" s="46"/>
      <c r="AD14" s="7"/>
      <c r="AE14" s="7"/>
      <c r="AF14" s="7"/>
      <c r="AG14" s="9"/>
      <c r="AH14" s="9"/>
      <c r="CD14" s="18"/>
      <c r="CE14" s="21"/>
      <c r="CK14" s="46"/>
      <c r="CL14" s="46"/>
      <c r="CO14" s="46"/>
      <c r="CP14" s="46"/>
      <c r="CQ14" s="46"/>
      <c r="CR14" s="40"/>
    </row>
    <row r="15" spans="1:120" s="6" customFormat="1">
      <c r="B15" s="46"/>
      <c r="C15" s="46"/>
      <c r="D15" s="46"/>
      <c r="E15" s="46"/>
      <c r="P15" s="7"/>
      <c r="T15" s="46"/>
      <c r="AD15" s="7"/>
      <c r="AE15" s="7"/>
      <c r="AF15" s="7"/>
      <c r="AG15" s="9"/>
      <c r="AH15" s="9"/>
      <c r="CD15" s="18"/>
      <c r="CE15" s="21"/>
      <c r="CK15" s="46"/>
      <c r="CL15" s="46"/>
      <c r="CO15" s="46"/>
      <c r="CP15" s="46"/>
      <c r="CQ15" s="46"/>
      <c r="CR15" s="40"/>
    </row>
    <row r="16" spans="1:120" s="6" customFormat="1">
      <c r="B16" s="46"/>
      <c r="C16" s="46"/>
      <c r="D16" s="46"/>
      <c r="E16" s="46"/>
      <c r="P16" s="7"/>
      <c r="T16" s="46"/>
      <c r="AD16" s="7"/>
      <c r="AE16" s="7"/>
      <c r="AF16" s="7"/>
      <c r="AG16" s="9"/>
      <c r="AH16" s="9"/>
      <c r="CD16" s="18"/>
      <c r="CE16" s="21"/>
      <c r="CK16" s="46"/>
      <c r="CL16" s="46"/>
      <c r="CO16" s="46"/>
      <c r="CP16" s="46"/>
      <c r="CQ16" s="46"/>
      <c r="CR16" s="40"/>
    </row>
    <row r="17" spans="2:96" s="6" customFormat="1">
      <c r="B17" s="46"/>
      <c r="C17" s="46"/>
      <c r="D17" s="46"/>
      <c r="E17" s="46"/>
      <c r="P17" s="7"/>
      <c r="T17" s="46"/>
      <c r="AD17" s="7"/>
      <c r="AE17" s="7"/>
      <c r="AF17" s="7"/>
      <c r="AG17" s="9"/>
      <c r="AH17" s="9"/>
      <c r="CD17" s="18"/>
      <c r="CE17" s="21"/>
      <c r="CK17" s="46"/>
      <c r="CL17" s="46"/>
      <c r="CO17" s="46"/>
      <c r="CP17" s="46"/>
      <c r="CQ17" s="46"/>
      <c r="CR17" s="40"/>
    </row>
    <row r="18" spans="2:96" s="6" customFormat="1">
      <c r="B18" s="46"/>
      <c r="C18" s="46"/>
      <c r="D18" s="46"/>
      <c r="E18" s="46"/>
      <c r="P18" s="7"/>
      <c r="T18" s="46"/>
      <c r="AD18" s="7"/>
      <c r="AE18" s="7"/>
      <c r="AF18" s="7"/>
      <c r="AG18" s="9"/>
      <c r="AH18" s="9"/>
      <c r="CD18" s="18"/>
      <c r="CE18" s="21"/>
      <c r="CK18" s="46"/>
      <c r="CL18" s="46"/>
      <c r="CO18" s="46"/>
      <c r="CP18" s="46"/>
      <c r="CQ18" s="46"/>
      <c r="CR18" s="40"/>
    </row>
    <row r="19" spans="2:96">
      <c r="CR19" s="40"/>
    </row>
    <row r="20" spans="2:96">
      <c r="CR20" s="40"/>
    </row>
    <row r="21" spans="2:96">
      <c r="CR21" s="40"/>
    </row>
    <row r="22" spans="2:96">
      <c r="CR22" s="40"/>
    </row>
    <row r="23" spans="2:96">
      <c r="CR23" s="40"/>
    </row>
    <row r="24" spans="2:96">
      <c r="CR24" s="40"/>
    </row>
    <row r="25" spans="2:96">
      <c r="CR25" s="40"/>
    </row>
    <row r="26" spans="2:96">
      <c r="CR26" s="40"/>
    </row>
    <row r="27" spans="2:96">
      <c r="CR27" s="40"/>
    </row>
    <row r="28" spans="2:96">
      <c r="CR28" s="40"/>
    </row>
    <row r="29" spans="2:96">
      <c r="CR29" s="40"/>
    </row>
    <row r="30" spans="2:96">
      <c r="CR30" s="40"/>
    </row>
    <row r="31" spans="2:96">
      <c r="CR31" s="40"/>
    </row>
    <row r="32" spans="2:96">
      <c r="CR32" s="40"/>
    </row>
    <row r="33" spans="96:96">
      <c r="CR33" s="40"/>
    </row>
    <row r="34" spans="96:96">
      <c r="CR34" s="40"/>
    </row>
    <row r="35" spans="96:96">
      <c r="CR35" s="40"/>
    </row>
    <row r="36" spans="96:96">
      <c r="CR36" s="40"/>
    </row>
    <row r="37" spans="96:96">
      <c r="CR37" s="40"/>
    </row>
    <row r="38" spans="96:96">
      <c r="CR38" s="40"/>
    </row>
    <row r="39" spans="96:96">
      <c r="CR39" s="40"/>
    </row>
    <row r="40" spans="96:96">
      <c r="CR40" s="40"/>
    </row>
    <row r="41" spans="96:96">
      <c r="CR41" s="40"/>
    </row>
    <row r="42" spans="96:96">
      <c r="CR42" s="40"/>
    </row>
    <row r="43" spans="96:96">
      <c r="CR43" s="40"/>
    </row>
    <row r="44" spans="96:96">
      <c r="CR44" s="40"/>
    </row>
    <row r="45" spans="96:96">
      <c r="CR45" s="40"/>
    </row>
    <row r="46" spans="96:96">
      <c r="CR46" s="40"/>
    </row>
    <row r="47" spans="96:96">
      <c r="CR47" s="40"/>
    </row>
    <row r="48" spans="96:96">
      <c r="CR48" s="40"/>
    </row>
    <row r="91" spans="2:2">
      <c r="B91" s="46">
        <v>579518</v>
      </c>
    </row>
  </sheetData>
  <mergeCells count="111">
    <mergeCell ref="CR2:CR4"/>
    <mergeCell ref="CU3:CU4"/>
    <mergeCell ref="CY2:DB2"/>
    <mergeCell ref="CY3:CY4"/>
    <mergeCell ref="CZ3:CZ4"/>
    <mergeCell ref="DA3:DA4"/>
    <mergeCell ref="DB3:DB4"/>
    <mergeCell ref="AK3:AK4"/>
    <mergeCell ref="AG2:AG4"/>
    <mergeCell ref="AH2:AH4"/>
    <mergeCell ref="BD3:BD4"/>
    <mergeCell ref="BE3:BE4"/>
    <mergeCell ref="BF3:BJ3"/>
    <mergeCell ref="BA3:BA4"/>
    <mergeCell ref="BK3:BK4"/>
    <mergeCell ref="AS2:BB2"/>
    <mergeCell ref="AS3:AS4"/>
    <mergeCell ref="AT3:AT4"/>
    <mergeCell ref="AU3:AU4"/>
    <mergeCell ref="AV3:AZ3"/>
    <mergeCell ref="CK2:CK4"/>
    <mergeCell ref="CL2:CL4"/>
    <mergeCell ref="BZ3:BZ4"/>
    <mergeCell ref="AF2:AF4"/>
    <mergeCell ref="AE2:AE4"/>
    <mergeCell ref="CG2:CG4"/>
    <mergeCell ref="CH2:CH4"/>
    <mergeCell ref="AI3:AI4"/>
    <mergeCell ref="BW2:BW4"/>
    <mergeCell ref="BX2:BX4"/>
    <mergeCell ref="BL3:BL4"/>
    <mergeCell ref="BM2:BV2"/>
    <mergeCell ref="BM3:BM4"/>
    <mergeCell ref="CF2:CF4"/>
    <mergeCell ref="CC2:CC4"/>
    <mergeCell ref="CD2:CE2"/>
    <mergeCell ref="CD3:CD4"/>
    <mergeCell ref="CE3:CE4"/>
    <mergeCell ref="BN3:BN4"/>
    <mergeCell ref="BO3:BO4"/>
    <mergeCell ref="BP3:BT3"/>
    <mergeCell ref="BU3:BU4"/>
    <mergeCell ref="BV3:BV4"/>
    <mergeCell ref="CB3:CB4"/>
    <mergeCell ref="BC3:BC4"/>
    <mergeCell ref="BB3:BB4"/>
    <mergeCell ref="BC2:BL2"/>
    <mergeCell ref="S2:S4"/>
    <mergeCell ref="R2:R4"/>
    <mergeCell ref="AD2:AD4"/>
    <mergeCell ref="Z3:Z4"/>
    <mergeCell ref="T2:T4"/>
    <mergeCell ref="Y3:Y4"/>
    <mergeCell ref="AA3:AA4"/>
    <mergeCell ref="W2:X2"/>
    <mergeCell ref="X3:X4"/>
    <mergeCell ref="Y2:AA2"/>
    <mergeCell ref="AB2:AB4"/>
    <mergeCell ref="AC2:AC4"/>
    <mergeCell ref="U2:V2"/>
    <mergeCell ref="U3:U4"/>
    <mergeCell ref="W3:W4"/>
    <mergeCell ref="V3:V4"/>
    <mergeCell ref="A2:A4"/>
    <mergeCell ref="D2:D4"/>
    <mergeCell ref="B2:B4"/>
    <mergeCell ref="F2:O2"/>
    <mergeCell ref="O3:O4"/>
    <mergeCell ref="CJ2:CJ4"/>
    <mergeCell ref="CA3:CA4"/>
    <mergeCell ref="BY2:CB2"/>
    <mergeCell ref="BY3:BY4"/>
    <mergeCell ref="AI2:AR2"/>
    <mergeCell ref="CI2:CI4"/>
    <mergeCell ref="C2:C4"/>
    <mergeCell ref="I3:M3"/>
    <mergeCell ref="H3:H4"/>
    <mergeCell ref="F3:F4"/>
    <mergeCell ref="G3:G4"/>
    <mergeCell ref="E2:E4"/>
    <mergeCell ref="AR3:AR4"/>
    <mergeCell ref="AJ3:AJ4"/>
    <mergeCell ref="AL3:AP3"/>
    <mergeCell ref="AQ3:AQ4"/>
    <mergeCell ref="N3:N4"/>
    <mergeCell ref="P2:P4"/>
    <mergeCell ref="Q2:Q4"/>
    <mergeCell ref="DM3:DM4"/>
    <mergeCell ref="CM2:CM4"/>
    <mergeCell ref="CN2:CP2"/>
    <mergeCell ref="CN3:CN4"/>
    <mergeCell ref="CO3:CO4"/>
    <mergeCell ref="DD3:DD4"/>
    <mergeCell ref="DE3:DE4"/>
    <mergeCell ref="DF3:DF4"/>
    <mergeCell ref="DJ3:DJ4"/>
    <mergeCell ref="CP3:CP4"/>
    <mergeCell ref="DC2:DF2"/>
    <mergeCell ref="DC3:DC4"/>
    <mergeCell ref="DG3:DG4"/>
    <mergeCell ref="DH3:DH4"/>
    <mergeCell ref="DI3:DI4"/>
    <mergeCell ref="DG2:DJ2"/>
    <mergeCell ref="CU2:CX2"/>
    <mergeCell ref="CV3:CV4"/>
    <mergeCell ref="CW3:CW4"/>
    <mergeCell ref="DK2:DL2"/>
    <mergeCell ref="DK3:DK4"/>
    <mergeCell ref="DL3:DL4"/>
    <mergeCell ref="CX3:CX4"/>
    <mergeCell ref="CS2:CS4"/>
  </mergeCells>
  <phoneticPr fontId="0" type="noConversion"/>
  <dataValidations disablePrompts="1" count="11">
    <dataValidation type="list" allowBlank="1" showInputMessage="1" showErrorMessage="1" sqref="BX5:BX65536 C5:C65536">
      <formula1>encodage</formula1>
    </dataValidation>
    <dataValidation type="list" allowBlank="1" showInputMessage="1" showErrorMessage="1" sqref="CC6:CC65536">
      <formula1>spatialRepresentation</formula1>
    </dataValidation>
    <dataValidation type="list" allowBlank="1" showInputMessage="1" showErrorMessage="1" sqref="CF6:CH65536">
      <formula1>categorie</formula1>
    </dataValidation>
    <dataValidation type="list" allowBlank="1" showInputMessage="1" showErrorMessage="1" sqref="CR49:CR65536 S6:S65536 CL6:CL65536">
      <formula1>classification</formula1>
    </dataValidation>
    <dataValidation type="list" allowBlank="1" showInputMessage="1" showErrorMessage="1" sqref="BW5:BW65536 B5:B65536 B1 BW1">
      <formula1>langue</formula1>
    </dataValidation>
    <dataValidation type="list" allowBlank="1" showInputMessage="1" showErrorMessage="1" sqref="CJ1 CJ5:CJ65536">
      <formula1>keywordType</formula1>
    </dataValidation>
    <dataValidation type="list" allowBlank="1" showInputMessage="1" showErrorMessage="1" sqref="AK6:AK65536 H5:H65536 BE5:BE65536 BO5:BO65536 AU6:AU65536">
      <formula1>role</formula1>
    </dataValidation>
    <dataValidation type="list" allowBlank="1" showInputMessage="1" showErrorMessage="1" sqref="D5:D65536">
      <formula1>hierarchyLevel</formula1>
    </dataValidation>
    <dataValidation type="list" allowBlank="1" showInputMessage="1" showErrorMessage="1" sqref="Z5">
      <formula1>protocole</formula1>
    </dataValidation>
    <dataValidation type="list" allowBlank="1" showInputMessage="1" showErrorMessage="1" sqref="CK5">
      <formula1>OFFSET(inspireFR,0,0,COUNTA(inspireFR))</formula1>
    </dataValidation>
    <dataValidation type="list" allowBlank="1" showInputMessage="1" showErrorMessage="1" sqref="AK5">
      <formula1>roleCode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cellWatches>
    <cellWatch r="BX5"/>
  </cellWatch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1:D20"/>
  <sheetViews>
    <sheetView zoomScale="85" workbookViewId="0">
      <selection activeCell="D11" sqref="D11"/>
    </sheetView>
  </sheetViews>
  <sheetFormatPr baseColWidth="10" defaultRowHeight="13.2"/>
  <cols>
    <col min="1" max="1" width="11.21875" customWidth="1"/>
    <col min="2" max="2" width="27.77734375" customWidth="1"/>
    <col min="4" max="4" width="69.44140625" customWidth="1"/>
  </cols>
  <sheetData>
    <row r="1" spans="2:4" ht="20.399999999999999">
      <c r="B1" s="37" t="s">
        <v>1132</v>
      </c>
      <c r="C1" s="33" t="s">
        <v>24</v>
      </c>
      <c r="D1" s="33" t="s">
        <v>1133</v>
      </c>
    </row>
    <row r="2" spans="2:4" ht="20.399999999999999">
      <c r="B2" s="38" t="s">
        <v>1134</v>
      </c>
      <c r="C2" s="31" t="s">
        <v>59</v>
      </c>
      <c r="D2" s="31" t="s">
        <v>1135</v>
      </c>
    </row>
    <row r="3" spans="2:4">
      <c r="B3" s="38" t="s">
        <v>1136</v>
      </c>
      <c r="C3" s="31" t="s">
        <v>60</v>
      </c>
      <c r="D3" s="31" t="s">
        <v>1137</v>
      </c>
    </row>
    <row r="4" spans="2:4">
      <c r="B4" s="38" t="s">
        <v>1138</v>
      </c>
      <c r="C4" s="31" t="s">
        <v>61</v>
      </c>
      <c r="D4" s="31" t="s">
        <v>1139</v>
      </c>
    </row>
    <row r="5" spans="2:4" ht="30.6">
      <c r="B5" s="38" t="s">
        <v>1140</v>
      </c>
      <c r="C5" s="31" t="s">
        <v>62</v>
      </c>
      <c r="D5" s="31" t="s">
        <v>1141</v>
      </c>
    </row>
    <row r="6" spans="2:4" ht="30.6">
      <c r="B6" s="38" t="s">
        <v>1142</v>
      </c>
      <c r="C6" s="31" t="s">
        <v>63</v>
      </c>
      <c r="D6" s="31" t="s">
        <v>1143</v>
      </c>
    </row>
    <row r="7" spans="2:4">
      <c r="B7" s="38" t="s">
        <v>1144</v>
      </c>
      <c r="C7" s="31" t="s">
        <v>64</v>
      </c>
      <c r="D7" s="31" t="s">
        <v>1145</v>
      </c>
    </row>
    <row r="8" spans="2:4" ht="20.399999999999999">
      <c r="B8" s="38" t="s">
        <v>1146</v>
      </c>
      <c r="C8" s="31" t="s">
        <v>65</v>
      </c>
      <c r="D8" s="31" t="s">
        <v>1147</v>
      </c>
    </row>
    <row r="9" spans="2:4" ht="30.6">
      <c r="B9" s="38" t="s">
        <v>1148</v>
      </c>
      <c r="C9" s="31" t="s">
        <v>66</v>
      </c>
      <c r="D9" s="31" t="s">
        <v>1149</v>
      </c>
    </row>
    <row r="10" spans="2:4" ht="20.399999999999999">
      <c r="B10" s="38" t="s">
        <v>1150</v>
      </c>
      <c r="C10" s="31" t="s">
        <v>67</v>
      </c>
      <c r="D10" s="31" t="s">
        <v>1151</v>
      </c>
    </row>
    <row r="11" spans="2:4" ht="20.399999999999999">
      <c r="B11" s="38" t="s">
        <v>1119</v>
      </c>
      <c r="C11" s="31" t="s">
        <v>68</v>
      </c>
      <c r="D11" s="31" t="s">
        <v>1152</v>
      </c>
    </row>
    <row r="12" spans="2:4" ht="20.399999999999999">
      <c r="B12" s="38" t="s">
        <v>1153</v>
      </c>
      <c r="C12" s="31" t="s">
        <v>69</v>
      </c>
      <c r="D12" s="31" t="s">
        <v>1154</v>
      </c>
    </row>
    <row r="13" spans="2:4" ht="20.399999999999999">
      <c r="B13" s="38" t="s">
        <v>1155</v>
      </c>
      <c r="C13" s="31" t="s">
        <v>70</v>
      </c>
      <c r="D13" s="31" t="s">
        <v>1156</v>
      </c>
    </row>
    <row r="14" spans="2:4">
      <c r="B14" s="38" t="s">
        <v>1157</v>
      </c>
      <c r="C14" s="31" t="s">
        <v>71</v>
      </c>
      <c r="D14" s="31" t="s">
        <v>1158</v>
      </c>
    </row>
    <row r="15" spans="2:4">
      <c r="B15" s="38" t="s">
        <v>1159</v>
      </c>
      <c r="C15" s="31" t="s">
        <v>72</v>
      </c>
      <c r="D15" s="31" t="s">
        <v>1160</v>
      </c>
    </row>
    <row r="16" spans="2:4" ht="20.399999999999999">
      <c r="B16" s="38" t="s">
        <v>1161</v>
      </c>
      <c r="C16" s="31" t="s">
        <v>73</v>
      </c>
      <c r="D16" s="31" t="s">
        <v>1162</v>
      </c>
    </row>
    <row r="17" spans="2:4" ht="30.6">
      <c r="B17" s="38" t="s">
        <v>1170</v>
      </c>
      <c r="C17" s="31" t="s">
        <v>75</v>
      </c>
      <c r="D17" s="31" t="s">
        <v>1163</v>
      </c>
    </row>
    <row r="18" spans="2:4">
      <c r="B18" s="38" t="s">
        <v>1164</v>
      </c>
      <c r="C18" s="31" t="s">
        <v>74</v>
      </c>
      <c r="D18" s="31" t="s">
        <v>1165</v>
      </c>
    </row>
    <row r="19" spans="2:4" ht="20.399999999999999">
      <c r="B19" s="38" t="s">
        <v>1166</v>
      </c>
      <c r="C19" s="31" t="s">
        <v>76</v>
      </c>
      <c r="D19" s="31" t="s">
        <v>1167</v>
      </c>
    </row>
    <row r="20" spans="2:4" ht="30.6">
      <c r="B20" s="38" t="s">
        <v>1169</v>
      </c>
      <c r="C20" s="31" t="s">
        <v>77</v>
      </c>
      <c r="D20" s="31" t="s">
        <v>1168</v>
      </c>
    </row>
  </sheetData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A35"/>
  <sheetViews>
    <sheetView workbookViewId="0">
      <selection activeCell="C19" sqref="C19"/>
    </sheetView>
  </sheetViews>
  <sheetFormatPr baseColWidth="10" defaultRowHeight="13.2"/>
  <cols>
    <col min="1" max="1" width="68.77734375" customWidth="1"/>
  </cols>
  <sheetData>
    <row r="1" spans="1:1">
      <c r="A1" s="33" t="s">
        <v>1262</v>
      </c>
    </row>
    <row r="2" spans="1:1">
      <c r="A2" s="55" t="s">
        <v>1230</v>
      </c>
    </row>
    <row r="3" spans="1:1">
      <c r="A3" s="55" t="s">
        <v>1229</v>
      </c>
    </row>
    <row r="4" spans="1:1">
      <c r="A4" s="55" t="s">
        <v>1231</v>
      </c>
    </row>
    <row r="5" spans="1:1">
      <c r="A5" s="55" t="s">
        <v>1232</v>
      </c>
    </row>
    <row r="6" spans="1:1">
      <c r="A6" s="55" t="s">
        <v>1233</v>
      </c>
    </row>
    <row r="7" spans="1:1">
      <c r="A7" s="55" t="s">
        <v>1234</v>
      </c>
    </row>
    <row r="8" spans="1:1">
      <c r="A8" s="55" t="s">
        <v>1235</v>
      </c>
    </row>
    <row r="9" spans="1:1">
      <c r="A9" s="55" t="s">
        <v>1236</v>
      </c>
    </row>
    <row r="10" spans="1:1">
      <c r="A10" s="55" t="s">
        <v>1237</v>
      </c>
    </row>
    <row r="11" spans="1:1">
      <c r="A11" s="55" t="s">
        <v>1144</v>
      </c>
    </row>
    <row r="12" spans="1:1">
      <c r="A12" s="55" t="s">
        <v>1238</v>
      </c>
    </row>
    <row r="13" spans="1:1">
      <c r="A13" s="55" t="s">
        <v>1239</v>
      </c>
    </row>
    <row r="14" spans="1:1">
      <c r="A14" s="55" t="s">
        <v>1240</v>
      </c>
    </row>
    <row r="15" spans="1:1">
      <c r="A15" s="55" t="s">
        <v>1241</v>
      </c>
    </row>
    <row r="16" spans="1:1">
      <c r="A16" s="55" t="s">
        <v>1242</v>
      </c>
    </row>
    <row r="17" spans="1:1">
      <c r="A17" s="55" t="s">
        <v>1243</v>
      </c>
    </row>
    <row r="18" spans="1:1">
      <c r="A18" s="55" t="s">
        <v>1244</v>
      </c>
    </row>
    <row r="19" spans="1:1">
      <c r="A19" s="55" t="s">
        <v>1245</v>
      </c>
    </row>
    <row r="20" spans="1:1">
      <c r="A20" s="55" t="s">
        <v>1246</v>
      </c>
    </row>
    <row r="21" spans="1:1">
      <c r="A21" s="22" t="s">
        <v>1247</v>
      </c>
    </row>
    <row r="22" spans="1:1">
      <c r="A22" s="22" t="s">
        <v>1248</v>
      </c>
    </row>
    <row r="23" spans="1:1">
      <c r="A23" s="22" t="s">
        <v>1249</v>
      </c>
    </row>
    <row r="24" spans="1:1">
      <c r="A24" s="22" t="s">
        <v>1250</v>
      </c>
    </row>
    <row r="25" spans="1:1">
      <c r="A25" s="22" t="s">
        <v>1251</v>
      </c>
    </row>
    <row r="26" spans="1:1">
      <c r="A26" s="22" t="s">
        <v>1252</v>
      </c>
    </row>
    <row r="27" spans="1:1">
      <c r="A27" s="22" t="s">
        <v>1253</v>
      </c>
    </row>
    <row r="28" spans="1:1">
      <c r="A28" s="22" t="s">
        <v>1254</v>
      </c>
    </row>
    <row r="29" spans="1:1">
      <c r="A29" s="22" t="s">
        <v>1255</v>
      </c>
    </row>
    <row r="30" spans="1:1">
      <c r="A30" s="22" t="s">
        <v>1256</v>
      </c>
    </row>
    <row r="31" spans="1:1">
      <c r="A31" s="22" t="s">
        <v>1257</v>
      </c>
    </row>
    <row r="32" spans="1:1">
      <c r="A32" s="22" t="s">
        <v>1258</v>
      </c>
    </row>
    <row r="33" spans="1:1">
      <c r="A33" s="22" t="s">
        <v>1259</v>
      </c>
    </row>
    <row r="34" spans="1:1">
      <c r="A34" s="22" t="s">
        <v>1260</v>
      </c>
    </row>
    <row r="35" spans="1:1">
      <c r="A35" s="22" t="s">
        <v>1261</v>
      </c>
    </row>
  </sheetData>
  <phoneticPr fontId="2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37</vt:i4>
      </vt:variant>
    </vt:vector>
  </HeadingPairs>
  <TitlesOfParts>
    <vt:vector size="55" baseType="lpstr">
      <vt:lpstr>Feuil1</vt:lpstr>
      <vt:lpstr>Systeme de projection</vt:lpstr>
      <vt:lpstr>résultats_profiler</vt:lpstr>
      <vt:lpstr>Graphique</vt:lpstr>
      <vt:lpstr>Regions</vt:lpstr>
      <vt:lpstr>Departements</vt:lpstr>
      <vt:lpstr>Feuil2</vt:lpstr>
      <vt:lpstr>TopicCategori</vt:lpstr>
      <vt:lpstr>Theme_inspire</vt:lpstr>
      <vt:lpstr>domain</vt:lpstr>
      <vt:lpstr>Representation</vt:lpstr>
      <vt:lpstr>Classification</vt:lpstr>
      <vt:lpstr>LoV</vt:lpstr>
      <vt:lpstr>restrictions</vt:lpstr>
      <vt:lpstr>specifications</vt:lpstr>
      <vt:lpstr>format</vt:lpstr>
      <vt:lpstr>topologie</vt:lpstr>
      <vt:lpstr>Listes</vt:lpstr>
      <vt:lpstr>categorie</vt:lpstr>
      <vt:lpstr>classification</vt:lpstr>
      <vt:lpstr>classificationFR</vt:lpstr>
      <vt:lpstr>constraints</vt:lpstr>
      <vt:lpstr>COORD_SITE</vt:lpstr>
      <vt:lpstr>CRS</vt:lpstr>
      <vt:lpstr>degree</vt:lpstr>
      <vt:lpstr>Departement</vt:lpstr>
      <vt:lpstr>encodage</vt:lpstr>
      <vt:lpstr>format</vt:lpstr>
      <vt:lpstr>function</vt:lpstr>
      <vt:lpstr>hierarchyLevel</vt:lpstr>
      <vt:lpstr>inspireFR</vt:lpstr>
      <vt:lpstr>keywordType</vt:lpstr>
      <vt:lpstr>langueFR</vt:lpstr>
      <vt:lpstr>legal_constraint</vt:lpstr>
      <vt:lpstr>LegalConstraintCode</vt:lpstr>
      <vt:lpstr>niveauFR</vt:lpstr>
      <vt:lpstr>protocole</vt:lpstr>
      <vt:lpstr>Region</vt:lpstr>
      <vt:lpstr>representationFR</vt:lpstr>
      <vt:lpstr>resourceType</vt:lpstr>
      <vt:lpstr>restrictions</vt:lpstr>
      <vt:lpstr>resType</vt:lpstr>
      <vt:lpstr>role</vt:lpstr>
      <vt:lpstr>role_restreint</vt:lpstr>
      <vt:lpstr>roleCode</vt:lpstr>
      <vt:lpstr>SERIE_DONNEES</vt:lpstr>
      <vt:lpstr>SERIE_PRECO</vt:lpstr>
      <vt:lpstr>SITES_ATELIERS</vt:lpstr>
      <vt:lpstr>spatialRepresentation</vt:lpstr>
      <vt:lpstr>specifications</vt:lpstr>
      <vt:lpstr>SRC</vt:lpstr>
      <vt:lpstr>themeFR</vt:lpstr>
      <vt:lpstr>topologie</vt:lpstr>
      <vt:lpstr>type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Stevenn Lamarche</cp:lastModifiedBy>
  <cp:lastPrinted>2006-11-20T16:48:06Z</cp:lastPrinted>
  <dcterms:created xsi:type="dcterms:W3CDTF">1996-10-21T11:03:58Z</dcterms:created>
  <dcterms:modified xsi:type="dcterms:W3CDTF">2020-10-02T08:36:17Z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 GeoCatalogue">
    <vt:lpwstr>0.2</vt:lpwstr>
  </property>
</Properties>
</file>